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240" windowHeight="7125" tabRatio="718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<sst xmlns="http://schemas.openxmlformats.org/spreadsheetml/2006/main" count="151" uniqueCount="63">
  <si>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</si>
  <si>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</si>
  <si>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</si>
  <si>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</si>
  <si>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3 этап </t>
  </si>
  <si>
    <t>14 марта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</si>
  <si>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</si>
  <si>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</si>
  <si>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</si>
  <si>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</si>
  <si>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</si>
  <si>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</si>
  <si>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</si>
  <si>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</si>
  <si>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ФИНАЛ</t>
  </si>
  <si>
    <t>Марченко Петр</t>
  </si>
  <si>
    <t>Шукаев Максим</t>
  </si>
  <si>
    <t>Анипко Александр</t>
  </si>
  <si>
    <t>Безотосный Алексей</t>
  </si>
  <si>
    <t>Беляков Александр</t>
  </si>
  <si>
    <t>Анипко А</t>
  </si>
  <si>
    <t>Вайнман А</t>
  </si>
  <si>
    <t>Вайнман М</t>
  </si>
  <si>
    <t>Горькаев И</t>
  </si>
  <si>
    <t>Гущин А</t>
  </si>
  <si>
    <t>Джумаев П</t>
  </si>
  <si>
    <t>Карпов С</t>
  </si>
  <si>
    <t>Корецкая Я</t>
  </si>
  <si>
    <t>Лаптев В</t>
  </si>
  <si>
    <t>Лихолай А</t>
  </si>
  <si>
    <t>Лявин А</t>
  </si>
  <si>
    <t>Марченко П</t>
  </si>
  <si>
    <t>Мясников Вик</t>
  </si>
  <si>
    <t>Поляков А</t>
  </si>
  <si>
    <t>Рычагов М</t>
  </si>
  <si>
    <t>Старченков С</t>
  </si>
  <si>
    <t>Тихонов К</t>
  </si>
  <si>
    <t>Фамин Д</t>
  </si>
  <si>
    <t>Шубин В</t>
  </si>
  <si>
    <t>Антюфеева Е</t>
  </si>
  <si>
    <t>Безотосный А</t>
  </si>
  <si>
    <t>Белов А</t>
  </si>
  <si>
    <t>Беляков А</t>
  </si>
  <si>
    <t>Егозарьян А</t>
  </si>
  <si>
    <t>Жиделёв А</t>
  </si>
  <si>
    <t>Иванова О</t>
  </si>
  <si>
    <t>Каструба Д</t>
  </si>
  <si>
    <t>Кияшкин А</t>
  </si>
  <si>
    <t>Кошель М</t>
  </si>
  <si>
    <t>Лазарев С</t>
  </si>
  <si>
    <t>Майоров И</t>
  </si>
  <si>
    <t>Мисходжев Р</t>
  </si>
  <si>
    <t>Попов В</t>
  </si>
  <si>
    <t>Руденко С</t>
  </si>
  <si>
    <t>Тарапатин В</t>
  </si>
  <si>
    <t>Ульянова А</t>
  </si>
  <si>
    <t>Халанский Д</t>
  </si>
  <si>
    <t>Хохлов С</t>
  </si>
  <si>
    <t>Шукаев М</t>
  </si>
  <si>
    <t>Щербаков А</t>
  </si>
  <si>
    <t>Мясников Виктор</t>
  </si>
  <si>
    <t>Кошель Мария</t>
  </si>
  <si>
    <t>Рычагов Максим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</si>
</sst>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1.5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1"/>
      <name val="Arial Cyr"/>
      <family val="2"/>
    </font>
    <font>
      <b/>
      <sz val="15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5" borderId="13" xfId="53" applyFont="1" applyFill="1" applyBorder="1" applyAlignment="1">
      <alignment horizontal="center"/>
      <protection/>
    </xf>
    <xf numFmtId="0" fontId="14" fillId="34" borderId="12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horizontal="center" vertical="center"/>
    </xf>
    <xf numFmtId="1" fontId="14" fillId="33" borderId="15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35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 applyProtection="1">
      <alignment/>
      <protection locked="0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4" borderId="17" xfId="0" applyNumberFormat="1" applyFont="1" applyFill="1" applyBorder="1" applyAlignment="1" applyProtection="1">
      <alignment horizontal="center" vertical="center"/>
      <protection/>
    </xf>
    <xf numFmtId="0" fontId="13" fillId="35" borderId="13" xfId="53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3" fillId="33" borderId="22" xfId="0" applyFont="1" applyFill="1" applyBorder="1" applyAlignment="1" applyProtection="1">
      <alignment/>
      <protection locked="0"/>
    </xf>
    <xf numFmtId="0" fontId="13" fillId="35" borderId="20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5" borderId="12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35" borderId="13" xfId="53" applyFont="1" applyFill="1" applyBorder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9" fillId="35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13" fillId="35" borderId="1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4" borderId="17" xfId="42" applyNumberFormat="1" applyFont="1" applyFill="1" applyBorder="1" applyAlignment="1" applyProtection="1">
      <alignment horizontal="center" vertical="center"/>
      <protection/>
    </xf>
    <xf numFmtId="0" fontId="13" fillId="36" borderId="15" xfId="0" applyFont="1" applyFill="1" applyBorder="1" applyAlignment="1" applyProtection="1">
      <alignment/>
      <protection locked="0"/>
    </xf>
    <xf numFmtId="0" fontId="13" fillId="36" borderId="15" xfId="53" applyFont="1" applyFill="1" applyBorder="1" applyProtection="1">
      <alignment/>
      <protection locked="0"/>
    </xf>
    <xf numFmtId="0" fontId="12" fillId="37" borderId="15" xfId="0" applyFont="1" applyFill="1" applyBorder="1" applyAlignment="1">
      <alignment/>
    </xf>
    <xf numFmtId="0" fontId="13" fillId="37" borderId="15" xfId="0" applyFont="1" applyFill="1" applyBorder="1" applyAlignment="1" applyProtection="1">
      <alignment/>
      <protection locked="0"/>
    </xf>
    <xf numFmtId="0" fontId="13" fillId="37" borderId="15" xfId="0" applyFont="1" applyFill="1" applyBorder="1" applyAlignment="1">
      <alignment/>
    </xf>
    <xf numFmtId="0" fontId="13" fillId="38" borderId="15" xfId="0" applyFont="1" applyFill="1" applyBorder="1" applyAlignment="1" applyProtection="1">
      <alignment/>
      <protection locked="0"/>
    </xf>
    <xf numFmtId="0" fontId="13" fillId="38" borderId="15" xfId="53" applyFont="1" applyFill="1" applyBorder="1" applyProtection="1">
      <alignment/>
      <protection locked="0"/>
    </xf>
    <xf numFmtId="0" fontId="17" fillId="38" borderId="15" xfId="53" applyFont="1" applyFill="1" applyBorder="1" applyProtection="1">
      <alignment/>
      <protection locked="0"/>
    </xf>
    <xf numFmtId="0" fontId="12" fillId="39" borderId="15" xfId="0" applyFont="1" applyFill="1" applyBorder="1" applyAlignment="1">
      <alignment/>
    </xf>
    <xf numFmtId="0" fontId="13" fillId="39" borderId="15" xfId="0" applyFont="1" applyFill="1" applyBorder="1" applyAlignment="1" applyProtection="1">
      <alignment/>
      <protection locked="0"/>
    </xf>
    <xf numFmtId="0" fontId="13" fillId="39" borderId="15" xfId="0" applyFont="1" applyFill="1" applyBorder="1" applyAlignment="1">
      <alignment/>
    </xf>
    <xf numFmtId="0" fontId="12" fillId="37" borderId="27" xfId="0" applyFont="1" applyFill="1" applyBorder="1" applyAlignment="1">
      <alignment/>
    </xf>
    <xf numFmtId="0" fontId="18" fillId="34" borderId="15" xfId="0" applyNumberFormat="1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7" fillId="40" borderId="15" xfId="53" applyFont="1" applyFill="1" applyBorder="1" applyProtection="1">
      <alignment/>
      <protection locked="0"/>
    </xf>
    <xf numFmtId="0" fontId="13" fillId="40" borderId="15" xfId="0" applyFont="1" applyFill="1" applyBorder="1" applyAlignment="1" applyProtection="1">
      <alignment/>
      <protection locked="0"/>
    </xf>
    <xf numFmtId="0" fontId="12" fillId="13" borderId="15" xfId="0" applyFont="1" applyFill="1" applyBorder="1" applyAlignment="1">
      <alignment/>
    </xf>
    <xf numFmtId="0" fontId="13" fillId="40" borderId="15" xfId="53" applyFont="1" applyFill="1" applyBorder="1" applyProtection="1">
      <alignment/>
      <protection locked="0"/>
    </xf>
    <xf numFmtId="0" fontId="13" fillId="13" borderId="15" xfId="0" applyFont="1" applyFill="1" applyBorder="1" applyAlignment="1" applyProtection="1">
      <alignment/>
      <protection locked="0"/>
    </xf>
    <xf numFmtId="0" fontId="13" fillId="13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U69"/>
  <sheetViews>
    <sheetView zoomScalePageLayoutView="0" workbookViewId="0" topLeftCell="A11">
      <selection activeCell="Q19" sqref="Q19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4</v>
      </c>
      <c r="F6" s="5"/>
      <c r="G6" s="8" t="s">
        <v>5</v>
      </c>
      <c r="H6" s="8"/>
      <c r="O6" s="9"/>
      <c r="P6" s="9"/>
    </row>
    <row r="7" spans="1:16" s="16" customFormat="1" ht="12" customHeight="1">
      <c r="A7" s="90"/>
      <c r="B7" s="91" t="s">
        <v>6</v>
      </c>
      <c r="C7" s="11">
        <v>1</v>
      </c>
      <c r="D7" s="12">
        <v>2</v>
      </c>
      <c r="E7" s="11">
        <v>3</v>
      </c>
      <c r="F7" s="12">
        <v>4</v>
      </c>
      <c r="G7" s="44">
        <v>5</v>
      </c>
      <c r="H7" s="11">
        <v>6</v>
      </c>
      <c r="I7" s="13" t="s">
        <v>7</v>
      </c>
      <c r="J7" s="10" t="s">
        <v>8</v>
      </c>
      <c r="K7" s="10" t="s">
        <v>9</v>
      </c>
      <c r="L7" s="10" t="s">
        <v>10</v>
      </c>
      <c r="M7" s="13" t="s">
        <v>11</v>
      </c>
      <c r="N7" s="14" t="s">
        <v>12</v>
      </c>
      <c r="O7" s="14" t="s">
        <v>13</v>
      </c>
      <c r="P7" s="15"/>
    </row>
    <row r="8" spans="1:16" s="16" customFormat="1" ht="12" customHeight="1">
      <c r="A8" s="28">
        <v>29</v>
      </c>
      <c r="B8" s="100" t="s">
        <v>40</v>
      </c>
      <c r="C8" s="18">
        <v>268</v>
      </c>
      <c r="D8" s="19">
        <v>167</v>
      </c>
      <c r="E8" s="20">
        <v>203</v>
      </c>
      <c r="F8" s="19">
        <v>212</v>
      </c>
      <c r="G8" s="45">
        <v>256</v>
      </c>
      <c r="H8" s="20">
        <v>184</v>
      </c>
      <c r="I8" s="22">
        <f aca="true" t="shared" si="0" ref="I8:I51">SUM(C8:H8)</f>
        <v>1290</v>
      </c>
      <c r="J8" s="23">
        <f aca="true" t="shared" si="1" ref="J8:J51">AVERAGE(C8:H8)</f>
        <v>215</v>
      </c>
      <c r="K8" s="24">
        <f aca="true" t="shared" si="2" ref="K8:K51">MAX(C8:H8)</f>
        <v>268</v>
      </c>
      <c r="L8" s="24">
        <f aca="true" t="shared" si="3" ref="L8:L51">IF(D8&lt;&gt;"",MAX(C8:H8)-MIN(C8:H8),"")</f>
        <v>101</v>
      </c>
      <c r="M8" s="25">
        <v>1</v>
      </c>
      <c r="N8" s="26">
        <f aca="true" t="shared" si="4" ref="N8:N51">MIN(C8:H8)</f>
        <v>167</v>
      </c>
      <c r="O8" s="27">
        <f aca="true" t="shared" si="5" ref="O8:O51">MIN(C8:H8)</f>
        <v>167</v>
      </c>
      <c r="P8" s="15"/>
    </row>
    <row r="9" spans="1:16" s="16" customFormat="1" ht="12" customHeight="1">
      <c r="A9" s="17">
        <v>34</v>
      </c>
      <c r="B9" s="99" t="s">
        <v>58</v>
      </c>
      <c r="C9" s="21">
        <v>180</v>
      </c>
      <c r="D9" s="19">
        <v>227</v>
      </c>
      <c r="E9" s="105">
        <v>208</v>
      </c>
      <c r="F9" s="19">
        <v>215</v>
      </c>
      <c r="G9" s="45">
        <v>236</v>
      </c>
      <c r="H9" s="20">
        <v>194</v>
      </c>
      <c r="I9" s="22">
        <f t="shared" si="0"/>
        <v>1260</v>
      </c>
      <c r="J9" s="23">
        <f t="shared" si="1"/>
        <v>210</v>
      </c>
      <c r="K9" s="24">
        <f t="shared" si="2"/>
        <v>236</v>
      </c>
      <c r="L9" s="24">
        <f t="shared" si="3"/>
        <v>56</v>
      </c>
      <c r="M9" s="25">
        <v>2</v>
      </c>
      <c r="N9" s="26">
        <f t="shared" si="4"/>
        <v>180</v>
      </c>
      <c r="O9" s="27">
        <f t="shared" si="5"/>
        <v>180</v>
      </c>
      <c r="P9" s="15"/>
    </row>
    <row r="10" spans="1:16" s="16" customFormat="1" ht="12" customHeight="1">
      <c r="A10" s="17">
        <v>30</v>
      </c>
      <c r="B10" s="99" t="s">
        <v>41</v>
      </c>
      <c r="C10" s="21">
        <v>179</v>
      </c>
      <c r="D10" s="19">
        <v>204</v>
      </c>
      <c r="E10" s="20">
        <v>178</v>
      </c>
      <c r="F10" s="19">
        <v>221</v>
      </c>
      <c r="G10" s="45">
        <v>268</v>
      </c>
      <c r="H10" s="20">
        <v>202</v>
      </c>
      <c r="I10" s="22">
        <f t="shared" si="0"/>
        <v>1252</v>
      </c>
      <c r="J10" s="23">
        <f t="shared" si="1"/>
        <v>208.66666666666666</v>
      </c>
      <c r="K10" s="24">
        <f t="shared" si="2"/>
        <v>268</v>
      </c>
      <c r="L10" s="24">
        <f t="shared" si="3"/>
        <v>90</v>
      </c>
      <c r="M10" s="25">
        <v>3</v>
      </c>
      <c r="N10" s="26">
        <f t="shared" si="4"/>
        <v>178</v>
      </c>
      <c r="O10" s="27">
        <f t="shared" si="5"/>
        <v>178</v>
      </c>
      <c r="P10" s="15"/>
    </row>
    <row r="11" spans="1:16" s="16" customFormat="1" ht="12" customHeight="1">
      <c r="A11" s="28">
        <v>31</v>
      </c>
      <c r="B11" s="99" t="s">
        <v>48</v>
      </c>
      <c r="C11" s="21">
        <v>187</v>
      </c>
      <c r="D11" s="20">
        <v>184</v>
      </c>
      <c r="E11" s="30">
        <v>212</v>
      </c>
      <c r="F11" s="31">
        <v>277</v>
      </c>
      <c r="G11" s="46">
        <v>195</v>
      </c>
      <c r="H11" s="30">
        <v>186</v>
      </c>
      <c r="I11" s="22">
        <f t="shared" si="0"/>
        <v>1241</v>
      </c>
      <c r="J11" s="23">
        <f t="shared" si="1"/>
        <v>206.83333333333334</v>
      </c>
      <c r="K11" s="24">
        <f t="shared" si="2"/>
        <v>277</v>
      </c>
      <c r="L11" s="24">
        <f t="shared" si="3"/>
        <v>93</v>
      </c>
      <c r="M11" s="25">
        <v>4</v>
      </c>
      <c r="N11" s="26">
        <f t="shared" si="4"/>
        <v>184</v>
      </c>
      <c r="O11" s="27">
        <f t="shared" si="5"/>
        <v>184</v>
      </c>
      <c r="P11" s="15"/>
    </row>
    <row r="12" spans="1:16" s="16" customFormat="1" ht="12" customHeight="1">
      <c r="A12" s="28">
        <v>4</v>
      </c>
      <c r="B12" s="94" t="s">
        <v>27</v>
      </c>
      <c r="C12" s="21">
        <v>235</v>
      </c>
      <c r="D12" s="45">
        <v>212</v>
      </c>
      <c r="E12" s="20">
        <v>203</v>
      </c>
      <c r="F12" s="19">
        <v>184</v>
      </c>
      <c r="G12" s="45">
        <v>218</v>
      </c>
      <c r="H12" s="20">
        <v>188</v>
      </c>
      <c r="I12" s="22">
        <f t="shared" si="0"/>
        <v>1240</v>
      </c>
      <c r="J12" s="23">
        <f t="shared" si="1"/>
        <v>206.66666666666666</v>
      </c>
      <c r="K12" s="24">
        <f t="shared" si="2"/>
        <v>235</v>
      </c>
      <c r="L12" s="24">
        <f t="shared" si="3"/>
        <v>51</v>
      </c>
      <c r="M12" s="25">
        <v>5</v>
      </c>
      <c r="N12" s="26">
        <f t="shared" si="4"/>
        <v>184</v>
      </c>
      <c r="O12" s="27">
        <f t="shared" si="5"/>
        <v>184</v>
      </c>
      <c r="P12" s="15"/>
    </row>
    <row r="13" spans="1:16" s="16" customFormat="1" ht="12" customHeight="1">
      <c r="A13" s="28">
        <v>40</v>
      </c>
      <c r="B13" s="101" t="s">
        <v>51</v>
      </c>
      <c r="C13" s="18">
        <v>212</v>
      </c>
      <c r="D13" s="34">
        <v>218</v>
      </c>
      <c r="E13" s="35">
        <v>222</v>
      </c>
      <c r="F13" s="34">
        <v>191</v>
      </c>
      <c r="G13" s="47">
        <v>194</v>
      </c>
      <c r="H13" s="35">
        <v>191</v>
      </c>
      <c r="I13" s="22">
        <f t="shared" si="0"/>
        <v>1228</v>
      </c>
      <c r="J13" s="23">
        <f t="shared" si="1"/>
        <v>204.66666666666666</v>
      </c>
      <c r="K13" s="24">
        <f t="shared" si="2"/>
        <v>222</v>
      </c>
      <c r="L13" s="24">
        <f t="shared" si="3"/>
        <v>31</v>
      </c>
      <c r="M13" s="25">
        <v>6</v>
      </c>
      <c r="N13" s="26">
        <f t="shared" si="4"/>
        <v>191</v>
      </c>
      <c r="O13" s="27">
        <f t="shared" si="5"/>
        <v>191</v>
      </c>
      <c r="P13" s="15"/>
    </row>
    <row r="14" spans="1:16" s="16" customFormat="1" ht="12" customHeight="1">
      <c r="A14" s="17">
        <v>33</v>
      </c>
      <c r="B14" s="98" t="s">
        <v>50</v>
      </c>
      <c r="C14" s="21">
        <v>188</v>
      </c>
      <c r="D14" s="20">
        <v>163</v>
      </c>
      <c r="E14" s="20">
        <v>237</v>
      </c>
      <c r="F14" s="20">
        <v>222</v>
      </c>
      <c r="G14" s="45">
        <v>181</v>
      </c>
      <c r="H14" s="20">
        <v>231</v>
      </c>
      <c r="I14" s="22">
        <f t="shared" si="0"/>
        <v>1222</v>
      </c>
      <c r="J14" s="23">
        <f t="shared" si="1"/>
        <v>203.66666666666666</v>
      </c>
      <c r="K14" s="24">
        <f t="shared" si="2"/>
        <v>237</v>
      </c>
      <c r="L14" s="24">
        <f t="shared" si="3"/>
        <v>74</v>
      </c>
      <c r="M14" s="25">
        <v>7</v>
      </c>
      <c r="N14" s="26">
        <f t="shared" si="4"/>
        <v>163</v>
      </c>
      <c r="O14" s="27">
        <f t="shared" si="5"/>
        <v>163</v>
      </c>
      <c r="P14" s="15"/>
    </row>
    <row r="15" spans="1:16" s="16" customFormat="1" ht="12" customHeight="1">
      <c r="A15" s="17">
        <v>37</v>
      </c>
      <c r="B15" s="98" t="s">
        <v>56</v>
      </c>
      <c r="C15" s="21">
        <v>263</v>
      </c>
      <c r="D15" s="19">
        <v>204</v>
      </c>
      <c r="E15" s="41">
        <v>170</v>
      </c>
      <c r="F15" s="31">
        <v>164</v>
      </c>
      <c r="G15" s="46">
        <v>177</v>
      </c>
      <c r="H15" s="30">
        <v>236</v>
      </c>
      <c r="I15" s="22">
        <f t="shared" si="0"/>
        <v>1214</v>
      </c>
      <c r="J15" s="23">
        <f t="shared" si="1"/>
        <v>202.33333333333334</v>
      </c>
      <c r="K15" s="24">
        <f t="shared" si="2"/>
        <v>263</v>
      </c>
      <c r="L15" s="24">
        <f t="shared" si="3"/>
        <v>99</v>
      </c>
      <c r="M15" s="25">
        <v>8</v>
      </c>
      <c r="N15" s="26">
        <f t="shared" si="4"/>
        <v>164</v>
      </c>
      <c r="O15" s="27">
        <f t="shared" si="5"/>
        <v>164</v>
      </c>
      <c r="P15" s="15"/>
    </row>
    <row r="16" spans="1:16" s="16" customFormat="1" ht="12" customHeight="1">
      <c r="A16" s="17">
        <v>2</v>
      </c>
      <c r="B16" s="93" t="s">
        <v>20</v>
      </c>
      <c r="C16" s="21">
        <v>208</v>
      </c>
      <c r="D16" s="19">
        <v>206</v>
      </c>
      <c r="E16" s="20">
        <v>166</v>
      </c>
      <c r="F16" s="19">
        <v>227</v>
      </c>
      <c r="G16" s="45">
        <v>214</v>
      </c>
      <c r="H16" s="20">
        <v>187</v>
      </c>
      <c r="I16" s="22">
        <f t="shared" si="0"/>
        <v>1208</v>
      </c>
      <c r="J16" s="23">
        <f t="shared" si="1"/>
        <v>201.33333333333334</v>
      </c>
      <c r="K16" s="24">
        <f t="shared" si="2"/>
        <v>227</v>
      </c>
      <c r="L16" s="24">
        <f t="shared" si="3"/>
        <v>61</v>
      </c>
      <c r="M16" s="25">
        <v>9</v>
      </c>
      <c r="N16" s="26">
        <f t="shared" si="4"/>
        <v>166</v>
      </c>
      <c r="O16" s="27">
        <f t="shared" si="5"/>
        <v>166</v>
      </c>
      <c r="P16" s="15"/>
    </row>
    <row r="17" spans="1:16" s="16" customFormat="1" ht="12" customHeight="1">
      <c r="A17" s="28">
        <v>13</v>
      </c>
      <c r="B17" s="95" t="s">
        <v>32</v>
      </c>
      <c r="C17" s="106">
        <v>150</v>
      </c>
      <c r="D17" s="107">
        <v>161</v>
      </c>
      <c r="E17" s="108">
        <v>246</v>
      </c>
      <c r="F17" s="107">
        <v>163</v>
      </c>
      <c r="G17" s="109">
        <v>225</v>
      </c>
      <c r="H17" s="33">
        <v>255</v>
      </c>
      <c r="I17" s="22">
        <f t="shared" si="0"/>
        <v>1200</v>
      </c>
      <c r="J17" s="23">
        <f t="shared" si="1"/>
        <v>200</v>
      </c>
      <c r="K17" s="24">
        <f t="shared" si="2"/>
        <v>255</v>
      </c>
      <c r="L17" s="24">
        <f t="shared" si="3"/>
        <v>105</v>
      </c>
      <c r="M17" s="25">
        <v>10</v>
      </c>
      <c r="N17" s="26">
        <f t="shared" si="4"/>
        <v>150</v>
      </c>
      <c r="O17" s="27">
        <f t="shared" si="5"/>
        <v>150</v>
      </c>
      <c r="P17" s="15"/>
    </row>
    <row r="18" spans="1:16" s="16" customFormat="1" ht="12" customHeight="1">
      <c r="A18" s="28">
        <v>1</v>
      </c>
      <c r="B18" s="95" t="s">
        <v>37</v>
      </c>
      <c r="C18" s="21">
        <v>228</v>
      </c>
      <c r="D18" s="19">
        <v>166</v>
      </c>
      <c r="E18" s="20">
        <v>187</v>
      </c>
      <c r="F18" s="19">
        <v>192</v>
      </c>
      <c r="G18" s="45">
        <v>228</v>
      </c>
      <c r="H18" s="20">
        <v>189</v>
      </c>
      <c r="I18" s="22">
        <f t="shared" si="0"/>
        <v>1190</v>
      </c>
      <c r="J18" s="23">
        <f t="shared" si="1"/>
        <v>198.33333333333334</v>
      </c>
      <c r="K18" s="24">
        <f t="shared" si="2"/>
        <v>228</v>
      </c>
      <c r="L18" s="24">
        <f t="shared" si="3"/>
        <v>62</v>
      </c>
      <c r="M18" s="25">
        <v>11</v>
      </c>
      <c r="N18" s="26">
        <f t="shared" si="4"/>
        <v>166</v>
      </c>
      <c r="O18" s="27">
        <f t="shared" si="5"/>
        <v>166</v>
      </c>
      <c r="P18" s="15"/>
    </row>
    <row r="19" spans="1:16" s="16" customFormat="1" ht="12" customHeight="1">
      <c r="A19" s="28">
        <v>19</v>
      </c>
      <c r="B19" s="93" t="s">
        <v>31</v>
      </c>
      <c r="C19" s="21">
        <v>207</v>
      </c>
      <c r="D19" s="19">
        <v>195</v>
      </c>
      <c r="E19" s="20">
        <v>173</v>
      </c>
      <c r="F19" s="19">
        <v>214</v>
      </c>
      <c r="G19" s="45">
        <v>183</v>
      </c>
      <c r="H19" s="20">
        <v>210</v>
      </c>
      <c r="I19" s="22">
        <f t="shared" si="0"/>
        <v>1182</v>
      </c>
      <c r="J19" s="23">
        <f t="shared" si="1"/>
        <v>197</v>
      </c>
      <c r="K19" s="24">
        <f t="shared" si="2"/>
        <v>214</v>
      </c>
      <c r="L19" s="24">
        <f t="shared" si="3"/>
        <v>41</v>
      </c>
      <c r="M19" s="25">
        <v>12</v>
      </c>
      <c r="N19" s="26">
        <f t="shared" si="4"/>
        <v>173</v>
      </c>
      <c r="O19" s="27">
        <f t="shared" si="5"/>
        <v>173</v>
      </c>
      <c r="P19" s="15"/>
    </row>
    <row r="20" spans="1:16" s="16" customFormat="1" ht="12" customHeight="1">
      <c r="A20" s="17">
        <v>18</v>
      </c>
      <c r="B20" s="96" t="s">
        <v>22</v>
      </c>
      <c r="C20" s="21">
        <v>176</v>
      </c>
      <c r="D20" s="20">
        <v>188</v>
      </c>
      <c r="E20" s="20">
        <v>217</v>
      </c>
      <c r="F20" s="20">
        <v>191</v>
      </c>
      <c r="G20" s="45">
        <v>223</v>
      </c>
      <c r="H20" s="20">
        <v>184</v>
      </c>
      <c r="I20" s="22">
        <f t="shared" si="0"/>
        <v>1179</v>
      </c>
      <c r="J20" s="23">
        <f t="shared" si="1"/>
        <v>196.5</v>
      </c>
      <c r="K20" s="24">
        <f t="shared" si="2"/>
        <v>223</v>
      </c>
      <c r="L20" s="24">
        <f t="shared" si="3"/>
        <v>47</v>
      </c>
      <c r="M20" s="25">
        <v>13</v>
      </c>
      <c r="N20" s="26">
        <f t="shared" si="4"/>
        <v>176</v>
      </c>
      <c r="O20" s="27">
        <f t="shared" si="5"/>
        <v>176</v>
      </c>
      <c r="P20" s="15"/>
    </row>
    <row r="21" spans="1:16" s="16" customFormat="1" ht="12" customHeight="1">
      <c r="A21" s="17">
        <v>15</v>
      </c>
      <c r="B21" s="94" t="s">
        <v>24</v>
      </c>
      <c r="C21" s="32">
        <v>194</v>
      </c>
      <c r="D21" s="31">
        <v>166</v>
      </c>
      <c r="E21" s="30">
        <v>168</v>
      </c>
      <c r="F21" s="31">
        <v>179</v>
      </c>
      <c r="G21" s="46">
        <v>239</v>
      </c>
      <c r="H21" s="30">
        <v>230</v>
      </c>
      <c r="I21" s="22">
        <f t="shared" si="0"/>
        <v>1176</v>
      </c>
      <c r="J21" s="23">
        <f t="shared" si="1"/>
        <v>196</v>
      </c>
      <c r="K21" s="24">
        <f t="shared" si="2"/>
        <v>239</v>
      </c>
      <c r="L21" s="24">
        <f t="shared" si="3"/>
        <v>73</v>
      </c>
      <c r="M21" s="25">
        <v>14</v>
      </c>
      <c r="N21" s="26">
        <f t="shared" si="4"/>
        <v>166</v>
      </c>
      <c r="O21" s="27">
        <f t="shared" si="5"/>
        <v>166</v>
      </c>
      <c r="P21" s="15"/>
    </row>
    <row r="22" spans="1:21" s="16" customFormat="1" ht="12" customHeight="1">
      <c r="A22" s="17">
        <v>3</v>
      </c>
      <c r="B22" s="95" t="s">
        <v>35</v>
      </c>
      <c r="C22" s="18">
        <v>208</v>
      </c>
      <c r="D22" s="34">
        <v>207</v>
      </c>
      <c r="E22" s="35">
        <v>193</v>
      </c>
      <c r="F22" s="34">
        <v>216</v>
      </c>
      <c r="G22" s="47">
        <v>202</v>
      </c>
      <c r="H22" s="35">
        <v>147</v>
      </c>
      <c r="I22" s="22">
        <f t="shared" si="0"/>
        <v>1173</v>
      </c>
      <c r="J22" s="23">
        <f t="shared" si="1"/>
        <v>195.5</v>
      </c>
      <c r="K22" s="24">
        <f t="shared" si="2"/>
        <v>216</v>
      </c>
      <c r="L22" s="24">
        <f t="shared" si="3"/>
        <v>69</v>
      </c>
      <c r="M22" s="25">
        <v>15</v>
      </c>
      <c r="N22" s="26">
        <f t="shared" si="4"/>
        <v>147</v>
      </c>
      <c r="O22" s="27">
        <f t="shared" si="5"/>
        <v>147</v>
      </c>
      <c r="P22" s="15"/>
      <c r="Q22" s="15"/>
      <c r="R22" s="15"/>
      <c r="S22" s="15"/>
      <c r="T22" s="15"/>
      <c r="U22" s="15"/>
    </row>
    <row r="23" spans="1:21" s="16" customFormat="1" ht="12" customHeight="1">
      <c r="A23" s="17">
        <v>35</v>
      </c>
      <c r="B23" s="99" t="s">
        <v>47</v>
      </c>
      <c r="C23" s="21">
        <v>177</v>
      </c>
      <c r="D23" s="19">
        <v>208</v>
      </c>
      <c r="E23" s="20">
        <v>182</v>
      </c>
      <c r="F23" s="19">
        <v>173</v>
      </c>
      <c r="G23" s="45">
        <v>257</v>
      </c>
      <c r="H23" s="20">
        <v>171</v>
      </c>
      <c r="I23" s="22">
        <f t="shared" si="0"/>
        <v>1168</v>
      </c>
      <c r="J23" s="23">
        <f t="shared" si="1"/>
        <v>194.66666666666666</v>
      </c>
      <c r="K23" s="24">
        <f t="shared" si="2"/>
        <v>257</v>
      </c>
      <c r="L23" s="24">
        <f t="shared" si="3"/>
        <v>86</v>
      </c>
      <c r="M23" s="25">
        <v>16</v>
      </c>
      <c r="N23" s="26">
        <f t="shared" si="4"/>
        <v>171</v>
      </c>
      <c r="O23" s="27">
        <f t="shared" si="5"/>
        <v>171</v>
      </c>
      <c r="P23" s="15"/>
      <c r="Q23" s="15"/>
      <c r="R23" s="15"/>
      <c r="S23" s="15"/>
      <c r="T23" s="15"/>
      <c r="U23" s="15"/>
    </row>
    <row r="24" spans="1:21" s="16" customFormat="1" ht="12" customHeight="1">
      <c r="A24" s="28">
        <v>27</v>
      </c>
      <c r="B24" s="98" t="s">
        <v>49</v>
      </c>
      <c r="C24" s="32">
        <v>196</v>
      </c>
      <c r="D24" s="31">
        <v>174</v>
      </c>
      <c r="E24" s="46">
        <v>214</v>
      </c>
      <c r="F24" s="30">
        <v>196</v>
      </c>
      <c r="G24" s="31">
        <v>178</v>
      </c>
      <c r="H24" s="30">
        <v>200</v>
      </c>
      <c r="I24" s="22">
        <f t="shared" si="0"/>
        <v>1158</v>
      </c>
      <c r="J24" s="23">
        <f t="shared" si="1"/>
        <v>193</v>
      </c>
      <c r="K24" s="24">
        <f t="shared" si="2"/>
        <v>214</v>
      </c>
      <c r="L24" s="24">
        <f t="shared" si="3"/>
        <v>40</v>
      </c>
      <c r="M24" s="25">
        <v>17</v>
      </c>
      <c r="N24" s="26">
        <f t="shared" si="4"/>
        <v>174</v>
      </c>
      <c r="O24" s="27">
        <f t="shared" si="5"/>
        <v>174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16</v>
      </c>
      <c r="B25" s="93" t="s">
        <v>29</v>
      </c>
      <c r="C25" s="32">
        <v>216</v>
      </c>
      <c r="D25" s="31">
        <v>186</v>
      </c>
      <c r="E25" s="30">
        <v>167</v>
      </c>
      <c r="F25" s="31">
        <v>227</v>
      </c>
      <c r="G25" s="46">
        <v>182</v>
      </c>
      <c r="H25" s="30">
        <v>180</v>
      </c>
      <c r="I25" s="22">
        <f t="shared" si="0"/>
        <v>1158</v>
      </c>
      <c r="J25" s="23">
        <f t="shared" si="1"/>
        <v>193</v>
      </c>
      <c r="K25" s="24">
        <f t="shared" si="2"/>
        <v>227</v>
      </c>
      <c r="L25" s="24">
        <f t="shared" si="3"/>
        <v>60</v>
      </c>
      <c r="M25" s="25">
        <v>18</v>
      </c>
      <c r="N25" s="26">
        <f t="shared" si="4"/>
        <v>167</v>
      </c>
      <c r="O25" s="27">
        <f t="shared" si="5"/>
        <v>167</v>
      </c>
      <c r="P25" s="15"/>
      <c r="Q25" s="15"/>
      <c r="R25" s="15"/>
      <c r="S25" s="15"/>
      <c r="T25" s="15"/>
      <c r="U25" s="15"/>
    </row>
    <row r="26" spans="1:21" s="16" customFormat="1" ht="12" customHeight="1" thickBot="1">
      <c r="A26" s="17">
        <v>26</v>
      </c>
      <c r="B26" s="98" t="s">
        <v>59</v>
      </c>
      <c r="C26" s="32">
        <v>156</v>
      </c>
      <c r="D26" s="31">
        <v>187</v>
      </c>
      <c r="E26" s="30">
        <v>209</v>
      </c>
      <c r="F26" s="31">
        <v>158</v>
      </c>
      <c r="G26" s="46">
        <v>187</v>
      </c>
      <c r="H26" s="30">
        <v>261</v>
      </c>
      <c r="I26" s="22">
        <f t="shared" si="0"/>
        <v>1158</v>
      </c>
      <c r="J26" s="23">
        <f t="shared" si="1"/>
        <v>193</v>
      </c>
      <c r="K26" s="24">
        <f t="shared" si="2"/>
        <v>261</v>
      </c>
      <c r="L26" s="24">
        <f t="shared" si="3"/>
        <v>105</v>
      </c>
      <c r="M26" s="25">
        <v>19</v>
      </c>
      <c r="N26" s="26">
        <f t="shared" si="4"/>
        <v>156</v>
      </c>
      <c r="O26" s="27">
        <f t="shared" si="5"/>
        <v>156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17">
        <v>23</v>
      </c>
      <c r="B27" s="103" t="s">
        <v>44</v>
      </c>
      <c r="C27" s="32">
        <v>187</v>
      </c>
      <c r="D27" s="31">
        <v>158</v>
      </c>
      <c r="E27" s="30">
        <v>204</v>
      </c>
      <c r="F27" s="31">
        <v>204</v>
      </c>
      <c r="G27" s="46">
        <v>192</v>
      </c>
      <c r="H27" s="30">
        <v>212</v>
      </c>
      <c r="I27" s="22">
        <f t="shared" si="0"/>
        <v>1157</v>
      </c>
      <c r="J27" s="23">
        <f t="shared" si="1"/>
        <v>192.83333333333334</v>
      </c>
      <c r="K27" s="24">
        <f t="shared" si="2"/>
        <v>212</v>
      </c>
      <c r="L27" s="24">
        <f t="shared" si="3"/>
        <v>54</v>
      </c>
      <c r="M27" s="25">
        <v>20</v>
      </c>
      <c r="N27" s="26">
        <f t="shared" si="4"/>
        <v>158</v>
      </c>
      <c r="O27" s="27">
        <f t="shared" si="5"/>
        <v>158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42">
        <v>22</v>
      </c>
      <c r="B28" s="99" t="s">
        <v>55</v>
      </c>
      <c r="C28" s="32">
        <v>172</v>
      </c>
      <c r="D28" s="31">
        <v>180</v>
      </c>
      <c r="E28" s="30">
        <v>226</v>
      </c>
      <c r="F28" s="31">
        <v>190</v>
      </c>
      <c r="G28" s="46">
        <v>177</v>
      </c>
      <c r="H28" s="30">
        <v>212</v>
      </c>
      <c r="I28" s="22">
        <f t="shared" si="0"/>
        <v>1157</v>
      </c>
      <c r="J28" s="23">
        <f t="shared" si="1"/>
        <v>192.83333333333334</v>
      </c>
      <c r="K28" s="24">
        <f t="shared" si="2"/>
        <v>226</v>
      </c>
      <c r="L28" s="24">
        <f t="shared" si="3"/>
        <v>54</v>
      </c>
      <c r="M28" s="25">
        <v>21</v>
      </c>
      <c r="N28" s="26">
        <f t="shared" si="4"/>
        <v>172</v>
      </c>
      <c r="O28" s="27">
        <f t="shared" si="5"/>
        <v>172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17">
        <v>17</v>
      </c>
      <c r="B29" s="94" t="s">
        <v>25</v>
      </c>
      <c r="C29" s="32">
        <v>205</v>
      </c>
      <c r="D29" s="31">
        <v>195</v>
      </c>
      <c r="E29" s="30">
        <v>174</v>
      </c>
      <c r="F29" s="31">
        <v>180</v>
      </c>
      <c r="G29" s="46">
        <v>201</v>
      </c>
      <c r="H29" s="30">
        <v>190</v>
      </c>
      <c r="I29" s="22">
        <f t="shared" si="0"/>
        <v>1145</v>
      </c>
      <c r="J29" s="23">
        <f t="shared" si="1"/>
        <v>190.83333333333334</v>
      </c>
      <c r="K29" s="24">
        <f t="shared" si="2"/>
        <v>205</v>
      </c>
      <c r="L29" s="24">
        <f t="shared" si="3"/>
        <v>31</v>
      </c>
      <c r="M29" s="25">
        <v>22</v>
      </c>
      <c r="N29" s="26">
        <f t="shared" si="4"/>
        <v>174</v>
      </c>
      <c r="O29" s="27">
        <f t="shared" si="5"/>
        <v>174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28">
        <v>8</v>
      </c>
      <c r="B30" s="94" t="s">
        <v>33</v>
      </c>
      <c r="C30" s="32">
        <v>213</v>
      </c>
      <c r="D30" s="31">
        <v>189</v>
      </c>
      <c r="E30" s="30">
        <v>179</v>
      </c>
      <c r="F30" s="31">
        <v>192</v>
      </c>
      <c r="G30" s="46">
        <v>183</v>
      </c>
      <c r="H30" s="30">
        <v>188</v>
      </c>
      <c r="I30" s="22">
        <f t="shared" si="0"/>
        <v>1144</v>
      </c>
      <c r="J30" s="23">
        <f t="shared" si="1"/>
        <v>190.66666666666666</v>
      </c>
      <c r="K30" s="24">
        <f t="shared" si="2"/>
        <v>213</v>
      </c>
      <c r="L30" s="24">
        <f t="shared" si="3"/>
        <v>34</v>
      </c>
      <c r="M30" s="25">
        <v>23</v>
      </c>
      <c r="N30" s="26">
        <f t="shared" si="4"/>
        <v>179</v>
      </c>
      <c r="O30" s="27">
        <f t="shared" si="5"/>
        <v>179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17">
        <v>20</v>
      </c>
      <c r="B31" s="98" t="s">
        <v>43</v>
      </c>
      <c r="C31" s="32">
        <v>182</v>
      </c>
      <c r="D31" s="31">
        <v>224</v>
      </c>
      <c r="E31" s="30">
        <v>196</v>
      </c>
      <c r="F31" s="31">
        <v>165</v>
      </c>
      <c r="G31" s="46">
        <v>207</v>
      </c>
      <c r="H31" s="30">
        <v>170</v>
      </c>
      <c r="I31" s="22">
        <f t="shared" si="0"/>
        <v>1144</v>
      </c>
      <c r="J31" s="23">
        <f t="shared" si="1"/>
        <v>190.66666666666666</v>
      </c>
      <c r="K31" s="24">
        <f t="shared" si="2"/>
        <v>224</v>
      </c>
      <c r="L31" s="24">
        <f t="shared" si="3"/>
        <v>59</v>
      </c>
      <c r="M31" s="25">
        <v>24</v>
      </c>
      <c r="N31" s="26">
        <f t="shared" si="4"/>
        <v>165</v>
      </c>
      <c r="O31" s="27">
        <f t="shared" si="5"/>
        <v>165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42">
        <v>21</v>
      </c>
      <c r="B32" s="101" t="s">
        <v>39</v>
      </c>
      <c r="C32" s="32">
        <v>182</v>
      </c>
      <c r="D32" s="31">
        <v>209</v>
      </c>
      <c r="E32" s="30">
        <v>159</v>
      </c>
      <c r="F32" s="31">
        <v>200</v>
      </c>
      <c r="G32" s="46">
        <v>220</v>
      </c>
      <c r="H32" s="30">
        <v>167</v>
      </c>
      <c r="I32" s="22">
        <f t="shared" si="0"/>
        <v>1137</v>
      </c>
      <c r="J32" s="23">
        <f t="shared" si="1"/>
        <v>189.5</v>
      </c>
      <c r="K32" s="24">
        <f t="shared" si="2"/>
        <v>220</v>
      </c>
      <c r="L32" s="24">
        <f t="shared" si="3"/>
        <v>61</v>
      </c>
      <c r="M32" s="25">
        <v>25</v>
      </c>
      <c r="N32" s="26">
        <f t="shared" si="4"/>
        <v>159</v>
      </c>
      <c r="O32" s="27">
        <f t="shared" si="5"/>
        <v>159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17">
        <v>39</v>
      </c>
      <c r="B33" s="98" t="s">
        <v>42</v>
      </c>
      <c r="C33" s="32">
        <v>186</v>
      </c>
      <c r="D33" s="31">
        <v>180</v>
      </c>
      <c r="E33" s="30">
        <v>184</v>
      </c>
      <c r="F33" s="31">
        <v>212</v>
      </c>
      <c r="G33" s="46">
        <v>177</v>
      </c>
      <c r="H33" s="30">
        <v>191</v>
      </c>
      <c r="I33" s="22">
        <f t="shared" si="0"/>
        <v>1130</v>
      </c>
      <c r="J33" s="23">
        <f t="shared" si="1"/>
        <v>188.33333333333334</v>
      </c>
      <c r="K33" s="24">
        <f t="shared" si="2"/>
        <v>212</v>
      </c>
      <c r="L33" s="24">
        <f t="shared" si="3"/>
        <v>35</v>
      </c>
      <c r="M33" s="25">
        <v>26</v>
      </c>
      <c r="N33" s="26">
        <f t="shared" si="4"/>
        <v>177</v>
      </c>
      <c r="O33" s="27">
        <f t="shared" si="5"/>
        <v>177</v>
      </c>
      <c r="P33" s="15"/>
      <c r="Q33" s="15"/>
      <c r="R33" s="15"/>
      <c r="S33" s="15"/>
      <c r="T33" s="15"/>
      <c r="U33" s="15"/>
    </row>
    <row r="34" spans="1:21" s="16" customFormat="1" ht="12" customHeight="1" thickBot="1">
      <c r="A34" s="17">
        <v>7</v>
      </c>
      <c r="B34" s="93" t="s">
        <v>34</v>
      </c>
      <c r="C34" s="32">
        <v>181</v>
      </c>
      <c r="D34" s="31">
        <v>182</v>
      </c>
      <c r="E34" s="92">
        <v>175</v>
      </c>
      <c r="F34" s="31">
        <v>215</v>
      </c>
      <c r="G34" s="46">
        <v>165</v>
      </c>
      <c r="H34" s="30">
        <v>210</v>
      </c>
      <c r="I34" s="22">
        <f t="shared" si="0"/>
        <v>1128</v>
      </c>
      <c r="J34" s="23">
        <f t="shared" si="1"/>
        <v>188</v>
      </c>
      <c r="K34" s="24">
        <f t="shared" si="2"/>
        <v>215</v>
      </c>
      <c r="L34" s="24">
        <f t="shared" si="3"/>
        <v>50</v>
      </c>
      <c r="M34" s="25">
        <v>27</v>
      </c>
      <c r="N34" s="26">
        <f t="shared" si="4"/>
        <v>165</v>
      </c>
      <c r="O34" s="27">
        <f t="shared" si="5"/>
        <v>165</v>
      </c>
      <c r="P34" s="15"/>
      <c r="Q34" s="15"/>
      <c r="R34" s="15"/>
      <c r="S34" s="15"/>
      <c r="T34" s="15"/>
      <c r="U34" s="15"/>
    </row>
    <row r="35" spans="1:21" s="37" customFormat="1" ht="12" customHeight="1" thickBot="1">
      <c r="A35" s="17">
        <v>10</v>
      </c>
      <c r="B35" s="94" t="s">
        <v>28</v>
      </c>
      <c r="C35" s="32">
        <v>170</v>
      </c>
      <c r="D35" s="31">
        <v>173</v>
      </c>
      <c r="E35" s="30">
        <v>182</v>
      </c>
      <c r="F35" s="31">
        <v>191</v>
      </c>
      <c r="G35" s="46">
        <v>188</v>
      </c>
      <c r="H35" s="30">
        <v>219</v>
      </c>
      <c r="I35" s="22">
        <f t="shared" si="0"/>
        <v>1123</v>
      </c>
      <c r="J35" s="23">
        <f t="shared" si="1"/>
        <v>187.16666666666666</v>
      </c>
      <c r="K35" s="24">
        <f t="shared" si="2"/>
        <v>219</v>
      </c>
      <c r="L35" s="24">
        <f t="shared" si="3"/>
        <v>49</v>
      </c>
      <c r="M35" s="25">
        <v>28</v>
      </c>
      <c r="N35" s="26">
        <f t="shared" si="4"/>
        <v>170</v>
      </c>
      <c r="O35" s="27">
        <f t="shared" si="5"/>
        <v>170</v>
      </c>
      <c r="P35" s="36"/>
      <c r="Q35" s="36"/>
      <c r="R35" s="36"/>
      <c r="S35" s="36"/>
      <c r="T35" s="36"/>
      <c r="U35" s="36"/>
    </row>
    <row r="36" spans="1:21" s="16" customFormat="1" ht="12" customHeight="1" thickBot="1">
      <c r="A36" s="17">
        <v>36</v>
      </c>
      <c r="B36" s="102" t="s">
        <v>45</v>
      </c>
      <c r="C36" s="32">
        <v>160</v>
      </c>
      <c r="D36" s="31">
        <v>203</v>
      </c>
      <c r="E36" s="30">
        <v>175</v>
      </c>
      <c r="F36" s="31">
        <v>202</v>
      </c>
      <c r="G36" s="46">
        <v>169</v>
      </c>
      <c r="H36" s="30">
        <v>192</v>
      </c>
      <c r="I36" s="22">
        <f t="shared" si="0"/>
        <v>1101</v>
      </c>
      <c r="J36" s="23">
        <f t="shared" si="1"/>
        <v>183.5</v>
      </c>
      <c r="K36" s="24">
        <f t="shared" si="2"/>
        <v>203</v>
      </c>
      <c r="L36" s="24">
        <f t="shared" si="3"/>
        <v>43</v>
      </c>
      <c r="M36" s="25">
        <v>29</v>
      </c>
      <c r="N36" s="26">
        <f t="shared" si="4"/>
        <v>160</v>
      </c>
      <c r="O36" s="27">
        <f t="shared" si="5"/>
        <v>160</v>
      </c>
      <c r="P36" s="15"/>
      <c r="Q36" s="15"/>
      <c r="R36" s="15"/>
      <c r="S36" s="15"/>
      <c r="T36" s="15"/>
      <c r="U36" s="15"/>
    </row>
    <row r="37" spans="1:21" s="39" customFormat="1" ht="12" customHeight="1" thickBot="1">
      <c r="A37" s="17">
        <v>12</v>
      </c>
      <c r="B37" s="94" t="s">
        <v>30</v>
      </c>
      <c r="C37" s="32">
        <v>165</v>
      </c>
      <c r="D37" s="31">
        <v>179</v>
      </c>
      <c r="E37" s="30">
        <v>187</v>
      </c>
      <c r="F37" s="31">
        <v>174</v>
      </c>
      <c r="G37" s="46">
        <v>221</v>
      </c>
      <c r="H37" s="30">
        <v>162</v>
      </c>
      <c r="I37" s="22">
        <f t="shared" si="0"/>
        <v>1088</v>
      </c>
      <c r="J37" s="23">
        <f t="shared" si="1"/>
        <v>181.33333333333334</v>
      </c>
      <c r="K37" s="24">
        <f t="shared" si="2"/>
        <v>221</v>
      </c>
      <c r="L37" s="24">
        <f t="shared" si="3"/>
        <v>59</v>
      </c>
      <c r="M37" s="25">
        <v>30</v>
      </c>
      <c r="N37" s="26">
        <f t="shared" si="4"/>
        <v>162</v>
      </c>
      <c r="O37" s="27">
        <f t="shared" si="5"/>
        <v>162</v>
      </c>
      <c r="P37" s="38"/>
      <c r="Q37" s="38"/>
      <c r="R37" s="38"/>
      <c r="S37" s="38"/>
      <c r="T37" s="38"/>
      <c r="U37" s="38"/>
    </row>
    <row r="38" spans="1:21" s="39" customFormat="1" ht="12" customHeight="1" thickBot="1">
      <c r="A38" s="17">
        <v>11</v>
      </c>
      <c r="B38" s="93" t="s">
        <v>38</v>
      </c>
      <c r="C38" s="32">
        <v>181</v>
      </c>
      <c r="D38" s="31">
        <v>165</v>
      </c>
      <c r="E38" s="30">
        <v>189</v>
      </c>
      <c r="F38" s="31">
        <v>171</v>
      </c>
      <c r="G38" s="46">
        <v>192</v>
      </c>
      <c r="H38" s="30">
        <v>186</v>
      </c>
      <c r="I38" s="22">
        <f t="shared" si="0"/>
        <v>1084</v>
      </c>
      <c r="J38" s="23">
        <f t="shared" si="1"/>
        <v>180.66666666666666</v>
      </c>
      <c r="K38" s="24">
        <f t="shared" si="2"/>
        <v>192</v>
      </c>
      <c r="L38" s="24">
        <f t="shared" si="3"/>
        <v>27</v>
      </c>
      <c r="M38" s="25">
        <v>31</v>
      </c>
      <c r="N38" s="26">
        <f t="shared" si="4"/>
        <v>165</v>
      </c>
      <c r="O38" s="27">
        <f t="shared" si="5"/>
        <v>165</v>
      </c>
      <c r="P38" s="38"/>
      <c r="Q38" s="38"/>
      <c r="R38" s="38"/>
      <c r="S38" s="38"/>
      <c r="T38" s="38"/>
      <c r="U38" s="38"/>
    </row>
    <row r="39" spans="1:16" s="39" customFormat="1" ht="12" customHeight="1" thickBot="1">
      <c r="A39" s="17">
        <v>28</v>
      </c>
      <c r="B39" s="101" t="s">
        <v>53</v>
      </c>
      <c r="C39" s="32">
        <v>158</v>
      </c>
      <c r="D39" s="31">
        <v>178</v>
      </c>
      <c r="E39" s="30">
        <v>193</v>
      </c>
      <c r="F39" s="31">
        <v>167</v>
      </c>
      <c r="G39" s="46">
        <v>197</v>
      </c>
      <c r="H39" s="30">
        <v>171</v>
      </c>
      <c r="I39" s="22">
        <f t="shared" si="0"/>
        <v>1064</v>
      </c>
      <c r="J39" s="23">
        <f t="shared" si="1"/>
        <v>177.33333333333334</v>
      </c>
      <c r="K39" s="24">
        <f t="shared" si="2"/>
        <v>197</v>
      </c>
      <c r="L39" s="24">
        <f t="shared" si="3"/>
        <v>39</v>
      </c>
      <c r="M39" s="25">
        <v>32</v>
      </c>
      <c r="N39" s="26">
        <f t="shared" si="4"/>
        <v>158</v>
      </c>
      <c r="O39" s="27">
        <f t="shared" si="5"/>
        <v>158</v>
      </c>
      <c r="P39" s="38"/>
    </row>
    <row r="40" spans="1:16" s="39" customFormat="1" ht="12" customHeight="1" thickBot="1">
      <c r="A40" s="17">
        <v>9</v>
      </c>
      <c r="B40" s="94" t="s">
        <v>23</v>
      </c>
      <c r="C40" s="32">
        <v>216</v>
      </c>
      <c r="D40" s="31">
        <v>166</v>
      </c>
      <c r="E40" s="30">
        <v>176</v>
      </c>
      <c r="F40" s="31">
        <v>177</v>
      </c>
      <c r="G40" s="46">
        <v>160</v>
      </c>
      <c r="H40" s="30">
        <v>169</v>
      </c>
      <c r="I40" s="22">
        <f t="shared" si="0"/>
        <v>1064</v>
      </c>
      <c r="J40" s="23">
        <f t="shared" si="1"/>
        <v>177.33333333333334</v>
      </c>
      <c r="K40" s="24">
        <f t="shared" si="2"/>
        <v>216</v>
      </c>
      <c r="L40" s="24">
        <f t="shared" si="3"/>
        <v>56</v>
      </c>
      <c r="M40" s="25">
        <v>33</v>
      </c>
      <c r="N40" s="26">
        <f t="shared" si="4"/>
        <v>160</v>
      </c>
      <c r="O40" s="27">
        <f t="shared" si="5"/>
        <v>160</v>
      </c>
      <c r="P40" s="40"/>
    </row>
    <row r="41" spans="1:16" s="39" customFormat="1" ht="12" customHeight="1" thickBot="1">
      <c r="A41" s="17">
        <v>5</v>
      </c>
      <c r="B41" s="97" t="s">
        <v>36</v>
      </c>
      <c r="C41" s="32">
        <v>186</v>
      </c>
      <c r="D41" s="31">
        <v>156</v>
      </c>
      <c r="E41" s="92">
        <v>150</v>
      </c>
      <c r="F41" s="31">
        <v>157</v>
      </c>
      <c r="G41" s="46">
        <v>192</v>
      </c>
      <c r="H41" s="30">
        <v>192</v>
      </c>
      <c r="I41" s="22">
        <f t="shared" si="0"/>
        <v>1033</v>
      </c>
      <c r="J41" s="23">
        <f t="shared" si="1"/>
        <v>172.16666666666666</v>
      </c>
      <c r="K41" s="24">
        <f t="shared" si="2"/>
        <v>192</v>
      </c>
      <c r="L41" s="24">
        <f t="shared" si="3"/>
        <v>42</v>
      </c>
      <c r="M41" s="25">
        <v>34</v>
      </c>
      <c r="N41" s="26">
        <f t="shared" si="4"/>
        <v>150</v>
      </c>
      <c r="O41" s="27">
        <f t="shared" si="5"/>
        <v>150</v>
      </c>
      <c r="P41" s="38"/>
    </row>
    <row r="42" spans="1:16" s="39" customFormat="1" ht="12" customHeight="1" thickBot="1">
      <c r="A42" s="17">
        <v>38</v>
      </c>
      <c r="B42" s="98" t="s">
        <v>54</v>
      </c>
      <c r="C42" s="32">
        <v>195</v>
      </c>
      <c r="D42" s="31">
        <v>141</v>
      </c>
      <c r="E42" s="41">
        <v>179</v>
      </c>
      <c r="F42" s="31">
        <v>212</v>
      </c>
      <c r="G42" s="46">
        <v>142</v>
      </c>
      <c r="H42" s="30">
        <v>154</v>
      </c>
      <c r="I42" s="22">
        <f t="shared" si="0"/>
        <v>1023</v>
      </c>
      <c r="J42" s="23">
        <f t="shared" si="1"/>
        <v>170.5</v>
      </c>
      <c r="K42" s="24">
        <f t="shared" si="2"/>
        <v>212</v>
      </c>
      <c r="L42" s="24">
        <f t="shared" si="3"/>
        <v>71</v>
      </c>
      <c r="M42" s="25">
        <v>35</v>
      </c>
      <c r="N42" s="26">
        <f t="shared" si="4"/>
        <v>141</v>
      </c>
      <c r="O42" s="27">
        <f t="shared" si="5"/>
        <v>141</v>
      </c>
      <c r="P42" s="38"/>
    </row>
    <row r="43" spans="1:15" ht="12" customHeight="1" thickBot="1">
      <c r="A43" s="17">
        <v>6</v>
      </c>
      <c r="B43" s="93" t="s">
        <v>26</v>
      </c>
      <c r="C43" s="32">
        <v>161</v>
      </c>
      <c r="D43" s="31">
        <v>162</v>
      </c>
      <c r="E43" s="30">
        <v>204</v>
      </c>
      <c r="F43" s="31">
        <v>156</v>
      </c>
      <c r="G43" s="46">
        <v>152</v>
      </c>
      <c r="H43" s="30">
        <v>186</v>
      </c>
      <c r="I43" s="22">
        <f t="shared" si="0"/>
        <v>1021</v>
      </c>
      <c r="J43" s="23">
        <f t="shared" si="1"/>
        <v>170.16666666666666</v>
      </c>
      <c r="K43" s="24">
        <f t="shared" si="2"/>
        <v>204</v>
      </c>
      <c r="L43" s="24">
        <f t="shared" si="3"/>
        <v>52</v>
      </c>
      <c r="M43" s="25">
        <v>36</v>
      </c>
      <c r="N43" s="26">
        <f t="shared" si="4"/>
        <v>152</v>
      </c>
      <c r="O43" s="27">
        <f t="shared" si="5"/>
        <v>152</v>
      </c>
    </row>
    <row r="44" spans="1:15" ht="12" customHeight="1" thickBot="1">
      <c r="A44" s="17">
        <v>25</v>
      </c>
      <c r="B44" s="100" t="s">
        <v>52</v>
      </c>
      <c r="C44" s="32">
        <v>142</v>
      </c>
      <c r="D44" s="31">
        <v>171</v>
      </c>
      <c r="E44" s="30">
        <v>155</v>
      </c>
      <c r="F44" s="31">
        <v>150</v>
      </c>
      <c r="G44" s="46">
        <v>175</v>
      </c>
      <c r="H44" s="30">
        <v>221</v>
      </c>
      <c r="I44" s="22">
        <f t="shared" si="0"/>
        <v>1014</v>
      </c>
      <c r="J44" s="23">
        <f t="shared" si="1"/>
        <v>169</v>
      </c>
      <c r="K44" s="24">
        <f t="shared" si="2"/>
        <v>221</v>
      </c>
      <c r="L44" s="24">
        <f t="shared" si="3"/>
        <v>79</v>
      </c>
      <c r="M44" s="25">
        <v>37</v>
      </c>
      <c r="N44" s="26">
        <f t="shared" si="4"/>
        <v>142</v>
      </c>
      <c r="O44" s="27">
        <f t="shared" si="5"/>
        <v>142</v>
      </c>
    </row>
    <row r="45" spans="1:15" ht="12" customHeight="1" thickBot="1">
      <c r="A45" s="17">
        <v>32</v>
      </c>
      <c r="B45" s="98" t="s">
        <v>57</v>
      </c>
      <c r="C45" s="32">
        <v>168</v>
      </c>
      <c r="D45" s="31">
        <v>141</v>
      </c>
      <c r="E45" s="30">
        <v>141</v>
      </c>
      <c r="F45" s="31">
        <v>184</v>
      </c>
      <c r="G45" s="46">
        <v>177</v>
      </c>
      <c r="H45" s="30">
        <v>158</v>
      </c>
      <c r="I45" s="22">
        <f t="shared" si="0"/>
        <v>969</v>
      </c>
      <c r="J45" s="23">
        <f t="shared" si="1"/>
        <v>161.5</v>
      </c>
      <c r="K45" s="24">
        <f t="shared" si="2"/>
        <v>184</v>
      </c>
      <c r="L45" s="24">
        <f t="shared" si="3"/>
        <v>43</v>
      </c>
      <c r="M45" s="25">
        <v>38</v>
      </c>
      <c r="N45" s="26">
        <f t="shared" si="4"/>
        <v>141</v>
      </c>
      <c r="O45" s="27">
        <f t="shared" si="5"/>
        <v>141</v>
      </c>
    </row>
    <row r="46" spans="1:15" ht="12" customHeight="1" thickBot="1">
      <c r="A46" s="17">
        <v>14</v>
      </c>
      <c r="B46" s="104" t="s">
        <v>21</v>
      </c>
      <c r="C46" s="32">
        <v>127</v>
      </c>
      <c r="D46" s="31">
        <v>195</v>
      </c>
      <c r="E46" s="30">
        <v>150</v>
      </c>
      <c r="F46" s="31">
        <v>129</v>
      </c>
      <c r="G46" s="46">
        <v>158</v>
      </c>
      <c r="H46" s="30">
        <v>161</v>
      </c>
      <c r="I46" s="22">
        <f t="shared" si="0"/>
        <v>920</v>
      </c>
      <c r="J46" s="23">
        <f t="shared" si="1"/>
        <v>153.33333333333334</v>
      </c>
      <c r="K46" s="24">
        <f t="shared" si="2"/>
        <v>195</v>
      </c>
      <c r="L46" s="24">
        <f t="shared" si="3"/>
        <v>68</v>
      </c>
      <c r="M46" s="25">
        <v>39</v>
      </c>
      <c r="N46" s="26">
        <f t="shared" si="4"/>
        <v>127</v>
      </c>
      <c r="O46" s="27">
        <f t="shared" si="5"/>
        <v>127</v>
      </c>
    </row>
    <row r="47" spans="1:15" ht="12" customHeight="1" thickBot="1">
      <c r="A47" s="17">
        <v>24</v>
      </c>
      <c r="B47" s="101" t="s">
        <v>46</v>
      </c>
      <c r="C47" s="21">
        <v>172</v>
      </c>
      <c r="D47" s="20">
        <v>158</v>
      </c>
      <c r="E47" s="20">
        <v>138</v>
      </c>
      <c r="F47" s="20">
        <v>137</v>
      </c>
      <c r="G47" s="45">
        <v>147</v>
      </c>
      <c r="H47" s="20">
        <v>132</v>
      </c>
      <c r="I47" s="22">
        <f t="shared" si="0"/>
        <v>884</v>
      </c>
      <c r="J47" s="23">
        <f t="shared" si="1"/>
        <v>147.33333333333334</v>
      </c>
      <c r="K47" s="24">
        <f t="shared" si="2"/>
        <v>172</v>
      </c>
      <c r="L47" s="24">
        <f t="shared" si="3"/>
        <v>40</v>
      </c>
      <c r="M47" s="25">
        <v>40</v>
      </c>
      <c r="N47" s="26">
        <f t="shared" si="4"/>
        <v>132</v>
      </c>
      <c r="O47" s="27">
        <f t="shared" si="5"/>
        <v>132</v>
      </c>
    </row>
    <row r="48" spans="1:15" ht="12" customHeight="1" thickBot="1">
      <c r="A48" s="17"/>
      <c r="B48" s="29"/>
      <c r="C48" s="32"/>
      <c r="D48" s="31"/>
      <c r="E48" s="30"/>
      <c r="F48" s="31"/>
      <c r="G48" s="46"/>
      <c r="H48" s="30"/>
      <c r="I48" s="22">
        <f t="shared" si="0"/>
        <v>0</v>
      </c>
      <c r="J48" s="23" t="e">
        <f t="shared" si="1"/>
        <v>#DIV/0!</v>
      </c>
      <c r="K48" s="24">
        <f t="shared" si="2"/>
        <v>0</v>
      </c>
      <c r="L48" s="24">
        <f t="shared" si="3"/>
      </c>
      <c r="M48" s="25">
        <v>41</v>
      </c>
      <c r="N48" s="26">
        <f t="shared" si="4"/>
        <v>0</v>
      </c>
      <c r="O48" s="27">
        <f t="shared" si="5"/>
        <v>0</v>
      </c>
    </row>
    <row r="49" spans="1:15" ht="12" customHeight="1">
      <c r="A49" s="17"/>
      <c r="B49" s="48"/>
      <c r="C49" s="18"/>
      <c r="D49" s="35"/>
      <c r="E49" s="30"/>
      <c r="F49" s="31"/>
      <c r="G49" s="46"/>
      <c r="H49" s="30"/>
      <c r="I49" s="22">
        <f t="shared" si="0"/>
        <v>0</v>
      </c>
      <c r="J49" s="23" t="e">
        <f t="shared" si="1"/>
        <v>#DIV/0!</v>
      </c>
      <c r="K49" s="24">
        <f t="shared" si="2"/>
        <v>0</v>
      </c>
      <c r="L49" s="24">
        <f t="shared" si="3"/>
      </c>
      <c r="M49" s="25">
        <v>42</v>
      </c>
      <c r="N49" s="26">
        <f t="shared" si="4"/>
        <v>0</v>
      </c>
      <c r="O49" s="27">
        <f t="shared" si="5"/>
        <v>0</v>
      </c>
    </row>
    <row r="50" spans="1:15" ht="12" customHeight="1">
      <c r="A50" s="49"/>
      <c r="B50" s="50"/>
      <c r="C50" s="18"/>
      <c r="D50" s="18"/>
      <c r="E50" s="18"/>
      <c r="F50" s="34"/>
      <c r="G50" s="47"/>
      <c r="H50" s="35"/>
      <c r="I50" s="22">
        <f t="shared" si="0"/>
        <v>0</v>
      </c>
      <c r="J50" s="23" t="e">
        <f t="shared" si="1"/>
        <v>#DIV/0!</v>
      </c>
      <c r="K50" s="24">
        <f t="shared" si="2"/>
        <v>0</v>
      </c>
      <c r="L50" s="24">
        <f t="shared" si="3"/>
      </c>
      <c r="M50" s="25">
        <v>43</v>
      </c>
      <c r="N50" s="26">
        <f t="shared" si="4"/>
        <v>0</v>
      </c>
      <c r="O50" s="27">
        <f t="shared" si="5"/>
        <v>0</v>
      </c>
    </row>
    <row r="51" spans="1:15" ht="12" customHeight="1">
      <c r="A51" s="17"/>
      <c r="B51" s="51"/>
      <c r="C51" s="21"/>
      <c r="D51" s="19"/>
      <c r="E51" s="20"/>
      <c r="F51" s="19"/>
      <c r="G51" s="45"/>
      <c r="H51" s="20"/>
      <c r="I51" s="22">
        <f t="shared" si="0"/>
        <v>0</v>
      </c>
      <c r="J51" s="23" t="e">
        <f t="shared" si="1"/>
        <v>#DIV/0!</v>
      </c>
      <c r="K51" s="24">
        <f t="shared" si="2"/>
        <v>0</v>
      </c>
      <c r="L51" s="24">
        <f t="shared" si="3"/>
      </c>
      <c r="M51" s="25">
        <v>44</v>
      </c>
      <c r="N51" s="26">
        <f t="shared" si="4"/>
        <v>0</v>
      </c>
      <c r="O51" s="27">
        <f t="shared" si="5"/>
        <v>0</v>
      </c>
    </row>
    <row r="63" ht="12.75">
      <c r="C63" s="43"/>
    </row>
    <row r="64" ht="12.75">
      <c r="C64" s="43"/>
    </row>
    <row r="65" ht="12.75">
      <c r="C65" s="43"/>
    </row>
    <row r="66" ht="12.75">
      <c r="C66" s="43"/>
    </row>
    <row r="67" ht="12.75">
      <c r="C67" s="43"/>
    </row>
    <row r="68" ht="12.75">
      <c r="C68" s="43"/>
    </row>
    <row r="69" ht="12.75">
      <c r="C69" s="43"/>
    </row>
  </sheetData>
  <sheetProtection selectLockedCells="1" selectUnlockedCells="1"/>
  <conditionalFormatting sqref="C47:G47">
    <cfRule type="cellIs" priority="1" dxfId="1" operator="equal" stopIfTrue="1">
      <formula>$N47</formula>
    </cfRule>
    <cfRule type="cellIs" priority="2" dxfId="0" operator="equal" stopIfTrue="1">
      <formula>$K47</formula>
    </cfRule>
  </conditionalFormatting>
  <conditionalFormatting sqref="C8:H19 C23:H30 H47">
    <cfRule type="cellIs" priority="3" dxfId="1" operator="equal" stopIfTrue="1">
      <formula>$N8</formula>
    </cfRule>
    <cfRule type="cellIs" priority="4" dxfId="0" operator="equal" stopIfTrue="1">
      <formula>$K8</formula>
    </cfRule>
  </conditionalFormatting>
  <conditionalFormatting sqref="C20:H21">
    <cfRule type="cellIs" priority="5" dxfId="1" operator="equal" stopIfTrue="1">
      <formula>$N21</formula>
    </cfRule>
    <cfRule type="cellIs" priority="6" dxfId="0" operator="equal" stopIfTrue="1">
      <formula>$K20</formula>
    </cfRule>
  </conditionalFormatting>
  <conditionalFormatting sqref="C22:H22">
    <cfRule type="cellIs" priority="7" dxfId="1" operator="equal" stopIfTrue="1">
      <formula>$N20</formula>
    </cfRule>
    <cfRule type="cellIs" priority="8" dxfId="0" operator="equal" stopIfTrue="1">
      <formula>$K22</formula>
    </cfRule>
  </conditionalFormatting>
  <conditionalFormatting sqref="C31:H35">
    <cfRule type="cellIs" priority="9" dxfId="1" operator="equal" stopIfTrue="1">
      <formula>$N28</formula>
    </cfRule>
    <cfRule type="cellIs" priority="10" dxfId="0" operator="equal" stopIfTrue="1">
      <formula>$K31</formula>
    </cfRule>
  </conditionalFormatting>
  <conditionalFormatting sqref="C36:H40">
    <cfRule type="cellIs" priority="11" dxfId="1" operator="equal" stopIfTrue="1">
      <formula>$N28</formula>
    </cfRule>
    <cfRule type="cellIs" priority="12" dxfId="0" operator="equal" stopIfTrue="1">
      <formula>$K36</formula>
    </cfRule>
  </conditionalFormatting>
  <conditionalFormatting sqref="C41:H43">
    <cfRule type="cellIs" priority="13" dxfId="1" operator="equal" stopIfTrue="1">
      <formula>$N31</formula>
    </cfRule>
    <cfRule type="cellIs" priority="14" dxfId="0" operator="equal" stopIfTrue="1">
      <formula>$K41</formula>
    </cfRule>
  </conditionalFormatting>
  <conditionalFormatting sqref="C44:H45">
    <cfRule type="cellIs" priority="15" dxfId="1" operator="equal" stopIfTrue="1">
      <formula>$N32</formula>
    </cfRule>
    <cfRule type="cellIs" priority="16" dxfId="0" operator="equal" stopIfTrue="1">
      <formula>$K44</formula>
    </cfRule>
  </conditionalFormatting>
  <conditionalFormatting sqref="C46:H46">
    <cfRule type="cellIs" priority="17" dxfId="1" operator="equal" stopIfTrue="1">
      <formula>$N32</formula>
    </cfRule>
    <cfRule type="cellIs" priority="18" dxfId="0" operator="equal" stopIfTrue="1">
      <formula>$K46</formula>
    </cfRule>
  </conditionalFormatting>
  <conditionalFormatting sqref="B49:B51 B46">
    <cfRule type="expression" priority="19" dxfId="22" stopIfTrue="1">
      <formula>(C46&gt;0)</formula>
    </cfRule>
  </conditionalFormatting>
  <conditionalFormatting sqref="C48:H51">
    <cfRule type="cellIs" priority="20" dxfId="1" operator="equal" stopIfTrue="1">
      <formula>$N37</formula>
    </cfRule>
    <cfRule type="cellIs" priority="21" dxfId="22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866270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A1:Q59"/>
  <sheetViews>
    <sheetView zoomScale="115" zoomScaleNormal="115" zoomScalePageLayoutView="0" workbookViewId="0" topLeftCell="A1">
      <selection activeCell="O15" sqref="O15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52" t="s">
        <v>3</v>
      </c>
      <c r="D5" s="53"/>
      <c r="O5" s="6"/>
      <c r="P5" s="6"/>
    </row>
    <row r="6" spans="4:16" s="7" customFormat="1" ht="31.5" customHeight="1">
      <c r="D6" s="8" t="s">
        <v>4</v>
      </c>
      <c r="E6" s="5"/>
      <c r="F6" s="8" t="s">
        <v>5</v>
      </c>
      <c r="G6" s="8"/>
      <c r="H6" s="54"/>
      <c r="O6" s="9"/>
      <c r="P6" s="9"/>
    </row>
    <row r="7" spans="1:12" s="62" customFormat="1" ht="12" customHeight="1">
      <c r="A7" s="55"/>
      <c r="B7" s="56" t="s">
        <v>6</v>
      </c>
      <c r="C7" s="57">
        <v>7</v>
      </c>
      <c r="D7" s="58">
        <v>8</v>
      </c>
      <c r="E7" s="59" t="s">
        <v>7</v>
      </c>
      <c r="F7" s="56" t="s">
        <v>8</v>
      </c>
      <c r="G7" s="56" t="s">
        <v>9</v>
      </c>
      <c r="H7" s="56" t="s">
        <v>10</v>
      </c>
      <c r="I7" s="59" t="s">
        <v>11</v>
      </c>
      <c r="J7" s="60" t="s">
        <v>12</v>
      </c>
      <c r="K7" s="60" t="s">
        <v>13</v>
      </c>
      <c r="L7" s="61"/>
    </row>
    <row r="8" spans="1:12" s="16" customFormat="1" ht="12" customHeight="1">
      <c r="A8" s="63">
        <v>21</v>
      </c>
      <c r="B8" s="115" t="s">
        <v>55</v>
      </c>
      <c r="C8" s="64">
        <v>191</v>
      </c>
      <c r="D8" s="65">
        <v>237</v>
      </c>
      <c r="E8" s="66">
        <f aca="true" t="shared" si="0" ref="E8:E23">SUM(C8:D8)</f>
        <v>428</v>
      </c>
      <c r="F8" s="67">
        <f aca="true" t="shared" si="1" ref="F8:F23">AVERAGE(C8:D8)</f>
        <v>214</v>
      </c>
      <c r="G8" s="68">
        <f aca="true" t="shared" si="2" ref="G8:G23">MAX(C8:D8)</f>
        <v>237</v>
      </c>
      <c r="H8" s="68">
        <f aca="true" t="shared" si="3" ref="H8:H23">IF(D8&lt;&gt;"",MAX(C8:D8)-MIN(C8:D8),"")</f>
        <v>46</v>
      </c>
      <c r="I8" s="66">
        <v>1</v>
      </c>
      <c r="J8" s="26">
        <f aca="true" t="shared" si="4" ref="J8:J23">MIN(C8:D8)</f>
        <v>191</v>
      </c>
      <c r="K8" s="27">
        <f aca="true" t="shared" si="5" ref="K8:K23">MIN(C8:D8)</f>
        <v>191</v>
      </c>
      <c r="L8" s="15"/>
    </row>
    <row r="9" spans="1:12" s="16" customFormat="1" ht="12" customHeight="1">
      <c r="A9" s="63">
        <v>28</v>
      </c>
      <c r="B9" s="115" t="s">
        <v>28</v>
      </c>
      <c r="C9" s="69">
        <v>209</v>
      </c>
      <c r="D9" s="65">
        <v>203</v>
      </c>
      <c r="E9" s="66">
        <f t="shared" si="0"/>
        <v>412</v>
      </c>
      <c r="F9" s="67">
        <f t="shared" si="1"/>
        <v>206</v>
      </c>
      <c r="G9" s="68">
        <f t="shared" si="2"/>
        <v>209</v>
      </c>
      <c r="H9" s="68">
        <f t="shared" si="3"/>
        <v>6</v>
      </c>
      <c r="I9" s="66">
        <v>2</v>
      </c>
      <c r="J9" s="26">
        <f t="shared" si="4"/>
        <v>203</v>
      </c>
      <c r="K9" s="27">
        <f t="shared" si="5"/>
        <v>203</v>
      </c>
      <c r="L9" s="15"/>
    </row>
    <row r="10" spans="1:16" s="16" customFormat="1" ht="12" customHeight="1">
      <c r="A10" s="63">
        <v>20</v>
      </c>
      <c r="B10" s="117" t="s">
        <v>44</v>
      </c>
      <c r="C10" s="69">
        <v>236</v>
      </c>
      <c r="D10" s="65">
        <v>167</v>
      </c>
      <c r="E10" s="66">
        <f t="shared" si="0"/>
        <v>403</v>
      </c>
      <c r="F10" s="67">
        <f t="shared" si="1"/>
        <v>201.5</v>
      </c>
      <c r="G10" s="68">
        <f t="shared" si="2"/>
        <v>236</v>
      </c>
      <c r="H10" s="68">
        <f t="shared" si="3"/>
        <v>69</v>
      </c>
      <c r="I10" s="66">
        <v>3</v>
      </c>
      <c r="J10" s="26">
        <f t="shared" si="4"/>
        <v>167</v>
      </c>
      <c r="K10" s="27">
        <f t="shared" si="5"/>
        <v>167</v>
      </c>
      <c r="L10" s="15"/>
      <c r="M10"/>
      <c r="N10"/>
      <c r="O10"/>
      <c r="P10"/>
    </row>
    <row r="11" spans="1:16" s="16" customFormat="1" ht="12" customHeight="1">
      <c r="A11" s="63">
        <v>18</v>
      </c>
      <c r="B11" s="113" t="s">
        <v>29</v>
      </c>
      <c r="C11" s="69">
        <v>217</v>
      </c>
      <c r="D11" s="65">
        <v>176</v>
      </c>
      <c r="E11" s="66">
        <f t="shared" si="0"/>
        <v>393</v>
      </c>
      <c r="F11" s="67">
        <f t="shared" si="1"/>
        <v>196.5</v>
      </c>
      <c r="G11" s="68">
        <f t="shared" si="2"/>
        <v>217</v>
      </c>
      <c r="H11" s="68">
        <f t="shared" si="3"/>
        <v>41</v>
      </c>
      <c r="I11" s="66">
        <v>4</v>
      </c>
      <c r="J11" s="26">
        <f t="shared" si="4"/>
        <v>176</v>
      </c>
      <c r="K11" s="27">
        <f t="shared" si="5"/>
        <v>176</v>
      </c>
      <c r="L11" s="15"/>
      <c r="M11"/>
      <c r="N11"/>
      <c r="O11"/>
      <c r="P11"/>
    </row>
    <row r="12" spans="1:16" s="16" customFormat="1" ht="12" customHeight="1">
      <c r="A12" s="63">
        <v>26</v>
      </c>
      <c r="B12" s="113" t="s">
        <v>42</v>
      </c>
      <c r="C12" s="69">
        <v>167</v>
      </c>
      <c r="D12" s="65">
        <v>226</v>
      </c>
      <c r="E12" s="66">
        <f t="shared" si="0"/>
        <v>393</v>
      </c>
      <c r="F12" s="67">
        <f t="shared" si="1"/>
        <v>196.5</v>
      </c>
      <c r="G12" s="68">
        <f t="shared" si="2"/>
        <v>226</v>
      </c>
      <c r="H12" s="68">
        <f t="shared" si="3"/>
        <v>59</v>
      </c>
      <c r="I12" s="66">
        <v>5</v>
      </c>
      <c r="J12" s="26">
        <f t="shared" si="4"/>
        <v>167</v>
      </c>
      <c r="K12" s="27">
        <f t="shared" si="5"/>
        <v>167</v>
      </c>
      <c r="L12" s="15"/>
      <c r="M12"/>
      <c r="N12"/>
      <c r="O12"/>
      <c r="P12"/>
    </row>
    <row r="13" spans="1:16" s="16" customFormat="1" ht="12" customHeight="1">
      <c r="A13" s="63">
        <v>27</v>
      </c>
      <c r="B13" s="113" t="s">
        <v>34</v>
      </c>
      <c r="C13" s="64">
        <v>176</v>
      </c>
      <c r="D13" s="70">
        <v>213</v>
      </c>
      <c r="E13" s="66">
        <f t="shared" si="0"/>
        <v>389</v>
      </c>
      <c r="F13" s="67">
        <f t="shared" si="1"/>
        <v>194.5</v>
      </c>
      <c r="G13" s="68">
        <f t="shared" si="2"/>
        <v>213</v>
      </c>
      <c r="H13" s="68">
        <f t="shared" si="3"/>
        <v>37</v>
      </c>
      <c r="I13" s="66">
        <v>6</v>
      </c>
      <c r="J13" s="26">
        <f t="shared" si="4"/>
        <v>176</v>
      </c>
      <c r="K13" s="27">
        <f t="shared" si="5"/>
        <v>176</v>
      </c>
      <c r="L13" s="15"/>
      <c r="M13"/>
      <c r="N13"/>
      <c r="O13"/>
      <c r="P13"/>
    </row>
    <row r="14" spans="1:16" s="16" customFormat="1" ht="12" customHeight="1">
      <c r="A14" s="63">
        <v>17</v>
      </c>
      <c r="B14" s="113" t="s">
        <v>49</v>
      </c>
      <c r="C14" s="69">
        <v>182</v>
      </c>
      <c r="D14" s="65">
        <v>185</v>
      </c>
      <c r="E14" s="66">
        <f t="shared" si="0"/>
        <v>367</v>
      </c>
      <c r="F14" s="67">
        <f t="shared" si="1"/>
        <v>183.5</v>
      </c>
      <c r="G14" s="68">
        <f t="shared" si="2"/>
        <v>185</v>
      </c>
      <c r="H14" s="68">
        <f t="shared" si="3"/>
        <v>3</v>
      </c>
      <c r="I14" s="66">
        <v>7</v>
      </c>
      <c r="J14" s="26">
        <f t="shared" si="4"/>
        <v>182</v>
      </c>
      <c r="K14" s="27">
        <f t="shared" si="5"/>
        <v>182</v>
      </c>
      <c r="L14" s="15"/>
      <c r="M14"/>
      <c r="N14"/>
      <c r="O14"/>
      <c r="P14"/>
    </row>
    <row r="15" spans="1:16" s="16" customFormat="1" ht="12" customHeight="1">
      <c r="A15" s="63">
        <v>25</v>
      </c>
      <c r="B15" s="114" t="s">
        <v>39</v>
      </c>
      <c r="C15" s="69">
        <v>195</v>
      </c>
      <c r="D15" s="65">
        <v>170</v>
      </c>
      <c r="E15" s="66">
        <f t="shared" si="0"/>
        <v>365</v>
      </c>
      <c r="F15" s="67">
        <f t="shared" si="1"/>
        <v>182.5</v>
      </c>
      <c r="G15" s="68">
        <f t="shared" si="2"/>
        <v>195</v>
      </c>
      <c r="H15" s="68">
        <f t="shared" si="3"/>
        <v>25</v>
      </c>
      <c r="I15" s="66">
        <v>8</v>
      </c>
      <c r="J15" s="26">
        <f t="shared" si="4"/>
        <v>170</v>
      </c>
      <c r="K15" s="27">
        <f t="shared" si="5"/>
        <v>170</v>
      </c>
      <c r="L15" s="15"/>
      <c r="M15"/>
      <c r="N15"/>
      <c r="O15"/>
      <c r="P15"/>
    </row>
    <row r="16" spans="1:16" s="16" customFormat="1" ht="12" customHeight="1">
      <c r="A16" s="63">
        <v>19</v>
      </c>
      <c r="B16" s="98" t="s">
        <v>59</v>
      </c>
      <c r="C16" s="69">
        <v>163</v>
      </c>
      <c r="D16" s="65">
        <v>202</v>
      </c>
      <c r="E16" s="66">
        <f t="shared" si="0"/>
        <v>365</v>
      </c>
      <c r="F16" s="67">
        <f t="shared" si="1"/>
        <v>182.5</v>
      </c>
      <c r="G16" s="68">
        <f t="shared" si="2"/>
        <v>202</v>
      </c>
      <c r="H16" s="68">
        <f t="shared" si="3"/>
        <v>39</v>
      </c>
      <c r="I16" s="66">
        <v>25</v>
      </c>
      <c r="J16" s="26">
        <f t="shared" si="4"/>
        <v>163</v>
      </c>
      <c r="K16" s="27">
        <f t="shared" si="5"/>
        <v>163</v>
      </c>
      <c r="L16" s="15"/>
      <c r="M16"/>
      <c r="N16"/>
      <c r="O16"/>
      <c r="P16"/>
    </row>
    <row r="17" spans="1:16" s="16" customFormat="1" ht="12" customHeight="1">
      <c r="A17" s="63">
        <v>29</v>
      </c>
      <c r="B17" s="102" t="s">
        <v>45</v>
      </c>
      <c r="C17" s="71">
        <v>192</v>
      </c>
      <c r="D17" s="72">
        <v>171</v>
      </c>
      <c r="E17" s="66">
        <f t="shared" si="0"/>
        <v>363</v>
      </c>
      <c r="F17" s="67">
        <f t="shared" si="1"/>
        <v>181.5</v>
      </c>
      <c r="G17" s="68">
        <f t="shared" si="2"/>
        <v>192</v>
      </c>
      <c r="H17" s="68">
        <f t="shared" si="3"/>
        <v>21</v>
      </c>
      <c r="I17" s="66">
        <v>26</v>
      </c>
      <c r="J17" s="26">
        <f t="shared" si="4"/>
        <v>171</v>
      </c>
      <c r="K17" s="27">
        <f t="shared" si="5"/>
        <v>171</v>
      </c>
      <c r="L17" s="15"/>
      <c r="M17"/>
      <c r="N17"/>
      <c r="O17"/>
      <c r="P17"/>
    </row>
    <row r="18" spans="1:16" s="16" customFormat="1" ht="12" customHeight="1">
      <c r="A18" s="63">
        <v>31</v>
      </c>
      <c r="B18" s="98" t="s">
        <v>38</v>
      </c>
      <c r="C18" s="69">
        <v>167</v>
      </c>
      <c r="D18" s="65">
        <v>189</v>
      </c>
      <c r="E18" s="66">
        <f t="shared" si="0"/>
        <v>356</v>
      </c>
      <c r="F18" s="67">
        <f t="shared" si="1"/>
        <v>178</v>
      </c>
      <c r="G18" s="68">
        <f t="shared" si="2"/>
        <v>189</v>
      </c>
      <c r="H18" s="68">
        <f t="shared" si="3"/>
        <v>22</v>
      </c>
      <c r="I18" s="66">
        <v>27</v>
      </c>
      <c r="J18" s="26">
        <f t="shared" si="4"/>
        <v>167</v>
      </c>
      <c r="K18" s="27">
        <f t="shared" si="5"/>
        <v>167</v>
      </c>
      <c r="L18" s="15"/>
      <c r="M18"/>
      <c r="N18"/>
      <c r="O18"/>
      <c r="P18"/>
    </row>
    <row r="19" spans="1:16" s="16" customFormat="1" ht="12" customHeight="1">
      <c r="A19" s="63">
        <v>23</v>
      </c>
      <c r="B19" s="99" t="s">
        <v>33</v>
      </c>
      <c r="C19" s="69">
        <v>164</v>
      </c>
      <c r="D19" s="65">
        <v>192</v>
      </c>
      <c r="E19" s="66">
        <f t="shared" si="0"/>
        <v>356</v>
      </c>
      <c r="F19" s="67">
        <f t="shared" si="1"/>
        <v>178</v>
      </c>
      <c r="G19" s="68">
        <f t="shared" si="2"/>
        <v>192</v>
      </c>
      <c r="H19" s="68">
        <f t="shared" si="3"/>
        <v>28</v>
      </c>
      <c r="I19" s="66">
        <v>28</v>
      </c>
      <c r="J19" s="26">
        <f t="shared" si="4"/>
        <v>164</v>
      </c>
      <c r="K19" s="27">
        <f t="shared" si="5"/>
        <v>164</v>
      </c>
      <c r="L19" s="15"/>
      <c r="M19"/>
      <c r="N19"/>
      <c r="O19"/>
      <c r="P19"/>
    </row>
    <row r="20" spans="1:16" s="16" customFormat="1" ht="12" customHeight="1">
      <c r="A20" s="63">
        <v>24</v>
      </c>
      <c r="B20" s="98" t="s">
        <v>43</v>
      </c>
      <c r="C20" s="69">
        <v>153</v>
      </c>
      <c r="D20" s="65">
        <v>186</v>
      </c>
      <c r="E20" s="66">
        <f t="shared" si="0"/>
        <v>339</v>
      </c>
      <c r="F20" s="67">
        <f t="shared" si="1"/>
        <v>169.5</v>
      </c>
      <c r="G20" s="68">
        <f t="shared" si="2"/>
        <v>186</v>
      </c>
      <c r="H20" s="68">
        <f t="shared" si="3"/>
        <v>33</v>
      </c>
      <c r="I20" s="66">
        <v>29</v>
      </c>
      <c r="J20" s="26">
        <f t="shared" si="4"/>
        <v>153</v>
      </c>
      <c r="K20" s="27">
        <f t="shared" si="5"/>
        <v>153</v>
      </c>
      <c r="L20" s="15"/>
      <c r="M20"/>
      <c r="N20"/>
      <c r="O20"/>
      <c r="P20"/>
    </row>
    <row r="21" spans="1:16" s="16" customFormat="1" ht="12" customHeight="1">
      <c r="A21" s="63">
        <v>22</v>
      </c>
      <c r="B21" s="99" t="s">
        <v>25</v>
      </c>
      <c r="C21" s="73">
        <v>169</v>
      </c>
      <c r="D21" s="74">
        <v>166</v>
      </c>
      <c r="E21" s="66">
        <f t="shared" si="0"/>
        <v>335</v>
      </c>
      <c r="F21" s="67">
        <f t="shared" si="1"/>
        <v>167.5</v>
      </c>
      <c r="G21" s="68">
        <f t="shared" si="2"/>
        <v>169</v>
      </c>
      <c r="H21" s="68">
        <f t="shared" si="3"/>
        <v>3</v>
      </c>
      <c r="I21" s="66">
        <v>30</v>
      </c>
      <c r="J21" s="26">
        <f t="shared" si="4"/>
        <v>166</v>
      </c>
      <c r="K21" s="27">
        <f t="shared" si="5"/>
        <v>166</v>
      </c>
      <c r="L21" s="15"/>
      <c r="M21"/>
      <c r="N21"/>
      <c r="O21"/>
      <c r="P21"/>
    </row>
    <row r="22" spans="1:17" s="16" customFormat="1" ht="12" customHeight="1">
      <c r="A22" s="63">
        <v>30</v>
      </c>
      <c r="B22" s="99" t="s">
        <v>30</v>
      </c>
      <c r="C22" s="64">
        <v>165</v>
      </c>
      <c r="D22" s="70">
        <v>152</v>
      </c>
      <c r="E22" s="66">
        <f t="shared" si="0"/>
        <v>317</v>
      </c>
      <c r="F22" s="67">
        <f t="shared" si="1"/>
        <v>158.5</v>
      </c>
      <c r="G22" s="68">
        <f t="shared" si="2"/>
        <v>165</v>
      </c>
      <c r="H22" s="68">
        <f t="shared" si="3"/>
        <v>13</v>
      </c>
      <c r="I22" s="66">
        <v>31</v>
      </c>
      <c r="J22" s="26">
        <f t="shared" si="4"/>
        <v>152</v>
      </c>
      <c r="K22" s="27">
        <f t="shared" si="5"/>
        <v>152</v>
      </c>
      <c r="L22" s="15"/>
      <c r="M22"/>
      <c r="N22"/>
      <c r="O22"/>
      <c r="P22"/>
      <c r="Q22" s="15"/>
    </row>
    <row r="23" spans="1:17" s="16" customFormat="1" ht="12" customHeight="1">
      <c r="A23" s="63">
        <v>32</v>
      </c>
      <c r="B23" s="101" t="s">
        <v>53</v>
      </c>
      <c r="C23" s="69">
        <v>121</v>
      </c>
      <c r="D23" s="65">
        <v>171</v>
      </c>
      <c r="E23" s="66">
        <f t="shared" si="0"/>
        <v>292</v>
      </c>
      <c r="F23" s="67">
        <f t="shared" si="1"/>
        <v>146</v>
      </c>
      <c r="G23" s="68">
        <f t="shared" si="2"/>
        <v>171</v>
      </c>
      <c r="H23" s="68">
        <f t="shared" si="3"/>
        <v>50</v>
      </c>
      <c r="I23" s="66">
        <v>32</v>
      </c>
      <c r="J23" s="26">
        <f t="shared" si="4"/>
        <v>121</v>
      </c>
      <c r="K23" s="27">
        <f t="shared" si="5"/>
        <v>121</v>
      </c>
      <c r="L23" s="15"/>
      <c r="M23"/>
      <c r="N23"/>
      <c r="O23"/>
      <c r="P23"/>
      <c r="Q23" s="15"/>
    </row>
    <row r="24" spans="1:9" ht="12.75">
      <c r="A24" s="4"/>
      <c r="B24" s="111"/>
      <c r="C24" s="4"/>
      <c r="D24" s="4"/>
      <c r="E24" s="4"/>
      <c r="F24" s="4"/>
      <c r="G24" s="4"/>
      <c r="H24" s="4"/>
      <c r="I24" s="4"/>
    </row>
    <row r="25" spans="1:9" ht="12" customHeight="1" thickBot="1">
      <c r="A25" s="55"/>
      <c r="B25" s="110" t="s">
        <v>6</v>
      </c>
      <c r="C25" s="57">
        <v>9</v>
      </c>
      <c r="D25" s="58">
        <v>10</v>
      </c>
      <c r="E25" s="59" t="s">
        <v>7</v>
      </c>
      <c r="F25" s="56" t="s">
        <v>8</v>
      </c>
      <c r="G25" s="56" t="s">
        <v>9</v>
      </c>
      <c r="H25" s="56" t="s">
        <v>10</v>
      </c>
      <c r="I25" s="59" t="s">
        <v>11</v>
      </c>
    </row>
    <row r="26" spans="1:9" ht="12" customHeight="1" thickBot="1">
      <c r="A26" s="63">
        <v>12</v>
      </c>
      <c r="B26" s="113" t="s">
        <v>31</v>
      </c>
      <c r="C26" s="75">
        <v>231</v>
      </c>
      <c r="D26" s="65">
        <v>233</v>
      </c>
      <c r="E26" s="66">
        <f aca="true" t="shared" si="6" ref="E26:E41">SUM(C26:D26)</f>
        <v>464</v>
      </c>
      <c r="F26" s="67">
        <f aca="true" t="shared" si="7" ref="F26:F41">AVERAGE(C26:D26)</f>
        <v>232</v>
      </c>
      <c r="G26" s="68">
        <f aca="true" t="shared" si="8" ref="G26:G41">MAX(C26:D26)</f>
        <v>233</v>
      </c>
      <c r="H26" s="68">
        <f aca="true" t="shared" si="9" ref="H26:H41">IF(D26&lt;&gt;"",MAX(C26:D26)-MIN(C26:D26),"")</f>
        <v>2</v>
      </c>
      <c r="I26" s="66">
        <v>1</v>
      </c>
    </row>
    <row r="27" spans="1:9" ht="12" customHeight="1" thickBot="1">
      <c r="A27" s="63">
        <v>26</v>
      </c>
      <c r="B27" s="113" t="s">
        <v>42</v>
      </c>
      <c r="C27" s="76">
        <v>208</v>
      </c>
      <c r="D27" s="65">
        <v>244</v>
      </c>
      <c r="E27" s="66">
        <f t="shared" si="6"/>
        <v>452</v>
      </c>
      <c r="F27" s="67">
        <f t="shared" si="7"/>
        <v>226</v>
      </c>
      <c r="G27" s="68">
        <f t="shared" si="8"/>
        <v>244</v>
      </c>
      <c r="H27" s="68">
        <f t="shared" si="9"/>
        <v>36</v>
      </c>
      <c r="I27" s="66">
        <v>2</v>
      </c>
    </row>
    <row r="28" spans="1:9" ht="12" customHeight="1" thickBot="1">
      <c r="A28" s="63">
        <v>27</v>
      </c>
      <c r="B28" s="113" t="s">
        <v>34</v>
      </c>
      <c r="C28" s="76">
        <v>222</v>
      </c>
      <c r="D28" s="65">
        <v>212</v>
      </c>
      <c r="E28" s="66">
        <f t="shared" si="6"/>
        <v>434</v>
      </c>
      <c r="F28" s="67">
        <f t="shared" si="7"/>
        <v>217</v>
      </c>
      <c r="G28" s="68">
        <f t="shared" si="8"/>
        <v>222</v>
      </c>
      <c r="H28" s="68">
        <f t="shared" si="9"/>
        <v>10</v>
      </c>
      <c r="I28" s="66">
        <v>3</v>
      </c>
    </row>
    <row r="29" spans="1:9" ht="12" customHeight="1">
      <c r="A29" s="63">
        <v>9</v>
      </c>
      <c r="B29" s="113" t="s">
        <v>20</v>
      </c>
      <c r="C29" s="76">
        <v>196</v>
      </c>
      <c r="D29" s="77">
        <v>236</v>
      </c>
      <c r="E29" s="66">
        <f t="shared" si="6"/>
        <v>432</v>
      </c>
      <c r="F29" s="67">
        <f t="shared" si="7"/>
        <v>216</v>
      </c>
      <c r="G29" s="68">
        <f t="shared" si="8"/>
        <v>236</v>
      </c>
      <c r="H29" s="68">
        <f t="shared" si="9"/>
        <v>40</v>
      </c>
      <c r="I29" s="66">
        <v>4</v>
      </c>
    </row>
    <row r="30" spans="1:9" ht="12" customHeight="1">
      <c r="A30" s="63">
        <v>10</v>
      </c>
      <c r="B30" s="114" t="s">
        <v>32</v>
      </c>
      <c r="C30" s="76">
        <v>204</v>
      </c>
      <c r="D30" s="77">
        <v>214</v>
      </c>
      <c r="E30" s="66">
        <f t="shared" si="6"/>
        <v>418</v>
      </c>
      <c r="F30" s="67">
        <f t="shared" si="7"/>
        <v>209</v>
      </c>
      <c r="G30" s="68">
        <f t="shared" si="8"/>
        <v>214</v>
      </c>
      <c r="H30" s="68">
        <f t="shared" si="9"/>
        <v>10</v>
      </c>
      <c r="I30" s="66">
        <v>5</v>
      </c>
    </row>
    <row r="31" spans="1:9" ht="12" customHeight="1" thickBot="1">
      <c r="A31" s="63">
        <v>14</v>
      </c>
      <c r="B31" s="115" t="s">
        <v>24</v>
      </c>
      <c r="C31" s="75">
        <v>260</v>
      </c>
      <c r="D31" s="70">
        <v>154</v>
      </c>
      <c r="E31" s="66">
        <f t="shared" si="6"/>
        <v>414</v>
      </c>
      <c r="F31" s="67">
        <f t="shared" si="7"/>
        <v>207</v>
      </c>
      <c r="G31" s="68">
        <f t="shared" si="8"/>
        <v>260</v>
      </c>
      <c r="H31" s="68">
        <f t="shared" si="9"/>
        <v>106</v>
      </c>
      <c r="I31" s="66">
        <v>6</v>
      </c>
    </row>
    <row r="32" spans="1:9" ht="12" customHeight="1" thickBot="1">
      <c r="A32" s="63">
        <v>13</v>
      </c>
      <c r="B32" s="116" t="s">
        <v>22</v>
      </c>
      <c r="C32" s="76">
        <v>179</v>
      </c>
      <c r="D32" s="77">
        <v>232</v>
      </c>
      <c r="E32" s="66">
        <f t="shared" si="6"/>
        <v>411</v>
      </c>
      <c r="F32" s="67">
        <f t="shared" si="7"/>
        <v>205.5</v>
      </c>
      <c r="G32" s="68">
        <f t="shared" si="8"/>
        <v>232</v>
      </c>
      <c r="H32" s="68">
        <f t="shared" si="9"/>
        <v>53</v>
      </c>
      <c r="I32" s="66">
        <v>7</v>
      </c>
    </row>
    <row r="33" spans="1:9" ht="12" customHeight="1" thickBot="1">
      <c r="A33" s="63">
        <v>28</v>
      </c>
      <c r="B33" s="115" t="s">
        <v>28</v>
      </c>
      <c r="C33" s="76">
        <v>188</v>
      </c>
      <c r="D33" s="65">
        <v>219</v>
      </c>
      <c r="E33" s="66">
        <f t="shared" si="6"/>
        <v>407</v>
      </c>
      <c r="F33" s="67">
        <f t="shared" si="7"/>
        <v>203.5</v>
      </c>
      <c r="G33" s="68">
        <f t="shared" si="8"/>
        <v>219</v>
      </c>
      <c r="H33" s="68">
        <f t="shared" si="9"/>
        <v>31</v>
      </c>
      <c r="I33" s="66">
        <v>8</v>
      </c>
    </row>
    <row r="34" spans="1:9" ht="12" customHeight="1" thickBot="1">
      <c r="A34" s="63">
        <v>15</v>
      </c>
      <c r="B34" s="101" t="s">
        <v>35</v>
      </c>
      <c r="C34" s="76">
        <v>203</v>
      </c>
      <c r="D34" s="65">
        <v>192</v>
      </c>
      <c r="E34" s="66">
        <f t="shared" si="6"/>
        <v>395</v>
      </c>
      <c r="F34" s="67">
        <f t="shared" si="7"/>
        <v>197.5</v>
      </c>
      <c r="G34" s="68">
        <f t="shared" si="8"/>
        <v>203</v>
      </c>
      <c r="H34" s="68">
        <f t="shared" si="9"/>
        <v>11</v>
      </c>
      <c r="I34" s="66">
        <v>17</v>
      </c>
    </row>
    <row r="35" spans="1:9" ht="12" customHeight="1">
      <c r="A35" s="63">
        <v>18</v>
      </c>
      <c r="B35" s="98" t="s">
        <v>29</v>
      </c>
      <c r="C35" s="78">
        <v>180</v>
      </c>
      <c r="D35" s="72">
        <v>215</v>
      </c>
      <c r="E35" s="66">
        <f t="shared" si="6"/>
        <v>395</v>
      </c>
      <c r="F35" s="67">
        <f t="shared" si="7"/>
        <v>197.5</v>
      </c>
      <c r="G35" s="68">
        <f t="shared" si="8"/>
        <v>215</v>
      </c>
      <c r="H35" s="68">
        <f t="shared" si="9"/>
        <v>35</v>
      </c>
      <c r="I35" s="66">
        <v>18</v>
      </c>
    </row>
    <row r="36" spans="1:9" ht="12" customHeight="1">
      <c r="A36" s="63">
        <v>21</v>
      </c>
      <c r="B36" s="99" t="s">
        <v>55</v>
      </c>
      <c r="C36" s="76">
        <v>157</v>
      </c>
      <c r="D36" s="65">
        <v>218</v>
      </c>
      <c r="E36" s="66">
        <f t="shared" si="6"/>
        <v>375</v>
      </c>
      <c r="F36" s="67">
        <f t="shared" si="7"/>
        <v>187.5</v>
      </c>
      <c r="G36" s="68">
        <f t="shared" si="8"/>
        <v>218</v>
      </c>
      <c r="H36" s="68">
        <f t="shared" si="9"/>
        <v>61</v>
      </c>
      <c r="I36" s="66">
        <v>19</v>
      </c>
    </row>
    <row r="37" spans="1:9" ht="12" customHeight="1">
      <c r="A37" s="63">
        <v>11</v>
      </c>
      <c r="B37" s="101" t="s">
        <v>37</v>
      </c>
      <c r="C37" s="76">
        <v>165</v>
      </c>
      <c r="D37" s="65">
        <v>195</v>
      </c>
      <c r="E37" s="66">
        <f t="shared" si="6"/>
        <v>360</v>
      </c>
      <c r="F37" s="67">
        <f t="shared" si="7"/>
        <v>180</v>
      </c>
      <c r="G37" s="68">
        <f t="shared" si="8"/>
        <v>195</v>
      </c>
      <c r="H37" s="68">
        <f t="shared" si="9"/>
        <v>30</v>
      </c>
      <c r="I37" s="66">
        <v>20</v>
      </c>
    </row>
    <row r="38" spans="1:9" ht="12" customHeight="1">
      <c r="A38" s="63">
        <v>17</v>
      </c>
      <c r="B38" s="98" t="s">
        <v>49</v>
      </c>
      <c r="C38" s="76">
        <v>158</v>
      </c>
      <c r="D38" s="77">
        <v>190</v>
      </c>
      <c r="E38" s="66">
        <f t="shared" si="6"/>
        <v>348</v>
      </c>
      <c r="F38" s="67">
        <f t="shared" si="7"/>
        <v>174</v>
      </c>
      <c r="G38" s="68">
        <f t="shared" si="8"/>
        <v>190</v>
      </c>
      <c r="H38" s="68">
        <f t="shared" si="9"/>
        <v>32</v>
      </c>
      <c r="I38" s="66">
        <v>21</v>
      </c>
    </row>
    <row r="39" spans="1:9" ht="12" customHeight="1">
      <c r="A39" s="63">
        <v>25</v>
      </c>
      <c r="B39" s="101" t="s">
        <v>39</v>
      </c>
      <c r="C39" s="79">
        <v>176</v>
      </c>
      <c r="D39" s="74">
        <v>168</v>
      </c>
      <c r="E39" s="66">
        <f t="shared" si="6"/>
        <v>344</v>
      </c>
      <c r="F39" s="67">
        <f t="shared" si="7"/>
        <v>172</v>
      </c>
      <c r="G39" s="68">
        <f t="shared" si="8"/>
        <v>176</v>
      </c>
      <c r="H39" s="68">
        <f t="shared" si="9"/>
        <v>8</v>
      </c>
      <c r="I39" s="66">
        <v>22</v>
      </c>
    </row>
    <row r="40" spans="1:9" ht="12" customHeight="1">
      <c r="A40" s="63">
        <v>16</v>
      </c>
      <c r="B40" s="99" t="s">
        <v>47</v>
      </c>
      <c r="C40" s="75">
        <v>183</v>
      </c>
      <c r="D40" s="70">
        <v>134</v>
      </c>
      <c r="E40" s="66">
        <f t="shared" si="6"/>
        <v>317</v>
      </c>
      <c r="F40" s="67">
        <f t="shared" si="7"/>
        <v>158.5</v>
      </c>
      <c r="G40" s="68">
        <f t="shared" si="8"/>
        <v>183</v>
      </c>
      <c r="H40" s="68">
        <f t="shared" si="9"/>
        <v>49</v>
      </c>
      <c r="I40" s="66">
        <v>23</v>
      </c>
    </row>
    <row r="41" spans="1:9" ht="12" customHeight="1">
      <c r="A41" s="63">
        <v>20</v>
      </c>
      <c r="B41" s="103" t="s">
        <v>44</v>
      </c>
      <c r="C41" s="76">
        <v>148</v>
      </c>
      <c r="D41" s="65">
        <v>156</v>
      </c>
      <c r="E41" s="66">
        <f t="shared" si="6"/>
        <v>304</v>
      </c>
      <c r="F41" s="67">
        <f t="shared" si="7"/>
        <v>152</v>
      </c>
      <c r="G41" s="68">
        <f t="shared" si="8"/>
        <v>156</v>
      </c>
      <c r="H41" s="68">
        <f t="shared" si="9"/>
        <v>8</v>
      </c>
      <c r="I41" s="66">
        <v>24</v>
      </c>
    </row>
    <row r="42" spans="1:9" ht="12.75">
      <c r="A42" s="4"/>
      <c r="B42" s="111"/>
      <c r="C42" s="4"/>
      <c r="D42" s="4"/>
      <c r="E42" s="4"/>
      <c r="F42" s="4"/>
      <c r="G42" s="4"/>
      <c r="H42" s="4"/>
      <c r="I42" s="4"/>
    </row>
    <row r="43" spans="1:9" ht="12" customHeight="1">
      <c r="A43" s="55"/>
      <c r="B43" s="110" t="s">
        <v>6</v>
      </c>
      <c r="C43" s="57">
        <v>11</v>
      </c>
      <c r="D43" s="58">
        <v>12</v>
      </c>
      <c r="E43" s="59" t="s">
        <v>7</v>
      </c>
      <c r="F43" s="56" t="s">
        <v>8</v>
      </c>
      <c r="G43" s="56" t="s">
        <v>9</v>
      </c>
      <c r="H43" s="56" t="s">
        <v>10</v>
      </c>
      <c r="I43" s="59" t="s">
        <v>11</v>
      </c>
    </row>
    <row r="44" spans="1:9" ht="12" customHeight="1">
      <c r="A44" s="63">
        <v>1</v>
      </c>
      <c r="B44" s="112" t="s">
        <v>40</v>
      </c>
      <c r="C44" s="70">
        <v>218</v>
      </c>
      <c r="D44" s="69">
        <v>234</v>
      </c>
      <c r="E44" s="80">
        <f aca="true" t="shared" si="10" ref="E44:E59">SUM(C44:D44)</f>
        <v>452</v>
      </c>
      <c r="F44" s="81">
        <f aca="true" t="shared" si="11" ref="F44:F59">AVERAGE(C44:D44)</f>
        <v>226</v>
      </c>
      <c r="G44" s="68">
        <f aca="true" t="shared" si="12" ref="G44:G59">MAX(C44:D44)</f>
        <v>234</v>
      </c>
      <c r="H44" s="68">
        <f aca="true" t="shared" si="13" ref="H44:H59">IF(D44&lt;&gt;"",MAX(C44:D44)-MIN(C44:D44),"")</f>
        <v>16</v>
      </c>
      <c r="I44" s="66">
        <v>1</v>
      </c>
    </row>
    <row r="45" spans="1:9" ht="12" customHeight="1">
      <c r="A45" s="63">
        <v>12</v>
      </c>
      <c r="B45" s="113" t="s">
        <v>31</v>
      </c>
      <c r="C45" s="65">
        <v>235</v>
      </c>
      <c r="D45" s="69">
        <v>215</v>
      </c>
      <c r="E45" s="80">
        <f t="shared" si="10"/>
        <v>450</v>
      </c>
      <c r="F45" s="81">
        <f t="shared" si="11"/>
        <v>225</v>
      </c>
      <c r="G45" s="68">
        <f t="shared" si="12"/>
        <v>235</v>
      </c>
      <c r="H45" s="68">
        <f t="shared" si="13"/>
        <v>20</v>
      </c>
      <c r="I45" s="66">
        <v>2</v>
      </c>
    </row>
    <row r="46" spans="1:9" ht="12" customHeight="1">
      <c r="A46" s="63">
        <v>10</v>
      </c>
      <c r="B46" s="114" t="s">
        <v>32</v>
      </c>
      <c r="C46" s="65">
        <v>199</v>
      </c>
      <c r="D46" s="69">
        <v>236</v>
      </c>
      <c r="E46" s="80">
        <f t="shared" si="10"/>
        <v>435</v>
      </c>
      <c r="F46" s="81">
        <f t="shared" si="11"/>
        <v>217.5</v>
      </c>
      <c r="G46" s="68">
        <f t="shared" si="12"/>
        <v>236</v>
      </c>
      <c r="H46" s="68">
        <f t="shared" si="13"/>
        <v>37</v>
      </c>
      <c r="I46" s="66">
        <v>3</v>
      </c>
    </row>
    <row r="47" spans="1:9" ht="12" customHeight="1">
      <c r="A47" s="63">
        <v>4</v>
      </c>
      <c r="B47" s="115" t="s">
        <v>48</v>
      </c>
      <c r="C47" s="65">
        <v>177</v>
      </c>
      <c r="D47" s="69">
        <v>240</v>
      </c>
      <c r="E47" s="80">
        <f t="shared" si="10"/>
        <v>417</v>
      </c>
      <c r="F47" s="81">
        <f t="shared" si="11"/>
        <v>208.5</v>
      </c>
      <c r="G47" s="68">
        <f t="shared" si="12"/>
        <v>240</v>
      </c>
      <c r="H47" s="68">
        <f t="shared" si="13"/>
        <v>63</v>
      </c>
      <c r="I47" s="66">
        <v>4</v>
      </c>
    </row>
    <row r="48" spans="1:9" ht="12" customHeight="1">
      <c r="A48" s="63">
        <v>2</v>
      </c>
      <c r="B48" s="115" t="s">
        <v>58</v>
      </c>
      <c r="C48" s="65">
        <v>215</v>
      </c>
      <c r="D48" s="69">
        <v>201</v>
      </c>
      <c r="E48" s="80">
        <f t="shared" si="10"/>
        <v>416</v>
      </c>
      <c r="F48" s="81">
        <f t="shared" si="11"/>
        <v>208</v>
      </c>
      <c r="G48" s="68">
        <f t="shared" si="12"/>
        <v>215</v>
      </c>
      <c r="H48" s="68">
        <f t="shared" si="13"/>
        <v>14</v>
      </c>
      <c r="I48" s="66">
        <v>5</v>
      </c>
    </row>
    <row r="49" spans="1:9" ht="12" customHeight="1">
      <c r="A49" s="63">
        <v>9</v>
      </c>
      <c r="B49" s="113" t="s">
        <v>20</v>
      </c>
      <c r="C49" s="70">
        <v>195</v>
      </c>
      <c r="D49" s="64">
        <v>210</v>
      </c>
      <c r="E49" s="80">
        <f t="shared" si="10"/>
        <v>405</v>
      </c>
      <c r="F49" s="81">
        <f t="shared" si="11"/>
        <v>202.5</v>
      </c>
      <c r="G49" s="68">
        <f t="shared" si="12"/>
        <v>210</v>
      </c>
      <c r="H49" s="68">
        <f t="shared" si="13"/>
        <v>15</v>
      </c>
      <c r="I49" s="66">
        <v>6</v>
      </c>
    </row>
    <row r="50" spans="1:9" ht="12" customHeight="1">
      <c r="A50" s="63">
        <v>27</v>
      </c>
      <c r="B50" s="113" t="s">
        <v>34</v>
      </c>
      <c r="C50" s="65">
        <v>187</v>
      </c>
      <c r="D50" s="69">
        <v>208</v>
      </c>
      <c r="E50" s="80">
        <f t="shared" si="10"/>
        <v>395</v>
      </c>
      <c r="F50" s="81">
        <f t="shared" si="11"/>
        <v>197.5</v>
      </c>
      <c r="G50" s="68">
        <f t="shared" si="12"/>
        <v>208</v>
      </c>
      <c r="H50" s="68">
        <f t="shared" si="13"/>
        <v>21</v>
      </c>
      <c r="I50" s="66">
        <v>7</v>
      </c>
    </row>
    <row r="51" spans="1:9" ht="12" customHeight="1">
      <c r="A51" s="63">
        <v>26</v>
      </c>
      <c r="B51" s="113" t="s">
        <v>42</v>
      </c>
      <c r="C51" s="65">
        <v>197</v>
      </c>
      <c r="D51" s="69">
        <v>189</v>
      </c>
      <c r="E51" s="80">
        <f t="shared" si="10"/>
        <v>386</v>
      </c>
      <c r="F51" s="81">
        <f t="shared" si="11"/>
        <v>193</v>
      </c>
      <c r="G51" s="68">
        <f t="shared" si="12"/>
        <v>197</v>
      </c>
      <c r="H51" s="68">
        <f t="shared" si="13"/>
        <v>8</v>
      </c>
      <c r="I51" s="66">
        <v>8</v>
      </c>
    </row>
    <row r="52" spans="1:9" ht="12" customHeight="1">
      <c r="A52" s="63">
        <v>7</v>
      </c>
      <c r="B52" s="98" t="s">
        <v>50</v>
      </c>
      <c r="C52" s="65">
        <v>183</v>
      </c>
      <c r="D52" s="69">
        <v>202</v>
      </c>
      <c r="E52" s="80">
        <f t="shared" si="10"/>
        <v>385</v>
      </c>
      <c r="F52" s="81">
        <f t="shared" si="11"/>
        <v>192.5</v>
      </c>
      <c r="G52" s="68">
        <f t="shared" si="12"/>
        <v>202</v>
      </c>
      <c r="H52" s="68">
        <f t="shared" si="13"/>
        <v>19</v>
      </c>
      <c r="I52" s="66">
        <v>9</v>
      </c>
    </row>
    <row r="53" spans="1:9" ht="12" customHeight="1">
      <c r="A53" s="63">
        <v>13</v>
      </c>
      <c r="B53" s="102" t="s">
        <v>22</v>
      </c>
      <c r="C53" s="72">
        <v>158</v>
      </c>
      <c r="D53" s="71">
        <v>220</v>
      </c>
      <c r="E53" s="80">
        <f t="shared" si="10"/>
        <v>378</v>
      </c>
      <c r="F53" s="81">
        <f t="shared" si="11"/>
        <v>189</v>
      </c>
      <c r="G53" s="68">
        <f t="shared" si="12"/>
        <v>220</v>
      </c>
      <c r="H53" s="68">
        <f t="shared" si="13"/>
        <v>62</v>
      </c>
      <c r="I53" s="66">
        <v>10</v>
      </c>
    </row>
    <row r="54" spans="1:9" ht="12" customHeight="1">
      <c r="A54" s="63">
        <v>8</v>
      </c>
      <c r="B54" s="98" t="s">
        <v>56</v>
      </c>
      <c r="C54" s="65">
        <v>214</v>
      </c>
      <c r="D54" s="69">
        <v>163</v>
      </c>
      <c r="E54" s="80">
        <f t="shared" si="10"/>
        <v>377</v>
      </c>
      <c r="F54" s="81">
        <f t="shared" si="11"/>
        <v>188.5</v>
      </c>
      <c r="G54" s="68">
        <f t="shared" si="12"/>
        <v>214</v>
      </c>
      <c r="H54" s="68">
        <f t="shared" si="13"/>
        <v>51</v>
      </c>
      <c r="I54" s="66">
        <v>11</v>
      </c>
    </row>
    <row r="55" spans="1:9" ht="12" customHeight="1">
      <c r="A55" s="63">
        <v>14</v>
      </c>
      <c r="B55" s="99" t="s">
        <v>24</v>
      </c>
      <c r="C55" s="65">
        <v>177</v>
      </c>
      <c r="D55" s="69">
        <v>195</v>
      </c>
      <c r="E55" s="80">
        <f t="shared" si="10"/>
        <v>372</v>
      </c>
      <c r="F55" s="81">
        <f t="shared" si="11"/>
        <v>186</v>
      </c>
      <c r="G55" s="68">
        <f t="shared" si="12"/>
        <v>195</v>
      </c>
      <c r="H55" s="68">
        <f t="shared" si="13"/>
        <v>18</v>
      </c>
      <c r="I55" s="66">
        <v>12</v>
      </c>
    </row>
    <row r="56" spans="1:9" ht="12" customHeight="1">
      <c r="A56" s="63">
        <v>6</v>
      </c>
      <c r="B56" s="101" t="s">
        <v>51</v>
      </c>
      <c r="C56" s="65">
        <v>185</v>
      </c>
      <c r="D56" s="69">
        <v>186</v>
      </c>
      <c r="E56" s="80">
        <f t="shared" si="10"/>
        <v>371</v>
      </c>
      <c r="F56" s="81">
        <f t="shared" si="11"/>
        <v>185.5</v>
      </c>
      <c r="G56" s="68">
        <f t="shared" si="12"/>
        <v>186</v>
      </c>
      <c r="H56" s="68">
        <f t="shared" si="13"/>
        <v>1</v>
      </c>
      <c r="I56" s="66">
        <v>13</v>
      </c>
    </row>
    <row r="57" spans="1:9" ht="12" customHeight="1">
      <c r="A57" s="63">
        <v>28</v>
      </c>
      <c r="B57" s="99" t="s">
        <v>28</v>
      </c>
      <c r="C57" s="74">
        <v>154</v>
      </c>
      <c r="D57" s="73">
        <v>210</v>
      </c>
      <c r="E57" s="80">
        <f t="shared" si="10"/>
        <v>364</v>
      </c>
      <c r="F57" s="81">
        <f t="shared" si="11"/>
        <v>182</v>
      </c>
      <c r="G57" s="68">
        <f t="shared" si="12"/>
        <v>210</v>
      </c>
      <c r="H57" s="68">
        <f t="shared" si="13"/>
        <v>56</v>
      </c>
      <c r="I57" s="66">
        <v>14</v>
      </c>
    </row>
    <row r="58" spans="1:9" ht="12" customHeight="1">
      <c r="A58" s="63">
        <v>5</v>
      </c>
      <c r="B58" s="99" t="s">
        <v>27</v>
      </c>
      <c r="C58" s="70">
        <v>170</v>
      </c>
      <c r="D58" s="64">
        <v>186</v>
      </c>
      <c r="E58" s="80">
        <f t="shared" si="10"/>
        <v>356</v>
      </c>
      <c r="F58" s="81">
        <f t="shared" si="11"/>
        <v>178</v>
      </c>
      <c r="G58" s="68">
        <f t="shared" si="12"/>
        <v>186</v>
      </c>
      <c r="H58" s="68">
        <f t="shared" si="13"/>
        <v>16</v>
      </c>
      <c r="I58" s="66">
        <v>15</v>
      </c>
    </row>
    <row r="59" spans="1:9" ht="12" customHeight="1">
      <c r="A59" s="63">
        <v>3</v>
      </c>
      <c r="B59" s="99" t="s">
        <v>41</v>
      </c>
      <c r="C59" s="65">
        <v>146</v>
      </c>
      <c r="D59" s="69">
        <v>174</v>
      </c>
      <c r="E59" s="80">
        <f t="shared" si="10"/>
        <v>320</v>
      </c>
      <c r="F59" s="81">
        <f t="shared" si="11"/>
        <v>160</v>
      </c>
      <c r="G59" s="68">
        <f t="shared" si="12"/>
        <v>174</v>
      </c>
      <c r="H59" s="68">
        <f t="shared" si="13"/>
        <v>28</v>
      </c>
      <c r="I59" s="66">
        <v>16</v>
      </c>
    </row>
  </sheetData>
  <sheetProtection selectLockedCells="1" selectUnlockedCells="1"/>
  <conditionalFormatting sqref="C8:D19 C23:D23 C41:D41 C59:D59">
    <cfRule type="cellIs" priority="1" dxfId="1" operator="equal" stopIfTrue="1">
      <formula>$J8</formula>
    </cfRule>
    <cfRule type="cellIs" priority="2" dxfId="0" operator="equal" stopIfTrue="1">
      <formula>$G8</formula>
    </cfRule>
  </conditionalFormatting>
  <conditionalFormatting sqref="C20:D21">
    <cfRule type="cellIs" priority="3" dxfId="1" operator="equal" stopIfTrue="1">
      <formula>$J21</formula>
    </cfRule>
    <cfRule type="cellIs" priority="4" dxfId="0" operator="equal" stopIfTrue="1">
      <formula>$G20</formula>
    </cfRule>
  </conditionalFormatting>
  <conditionalFormatting sqref="C22:D22">
    <cfRule type="cellIs" priority="5" dxfId="1" operator="equal" stopIfTrue="1">
      <formula>$J20</formula>
    </cfRule>
    <cfRule type="cellIs" priority="6" dxfId="0" operator="equal" stopIfTrue="1">
      <formula>$G22</formula>
    </cfRule>
  </conditionalFormatting>
  <conditionalFormatting sqref="C26:D37">
    <cfRule type="cellIs" priority="7" dxfId="1" operator="equal" stopIfTrue="1">
      <formula>$J26</formula>
    </cfRule>
    <cfRule type="cellIs" priority="8" dxfId="0" operator="equal" stopIfTrue="1">
      <formula>$G26</formula>
    </cfRule>
  </conditionalFormatting>
  <conditionalFormatting sqref="C38:D39">
    <cfRule type="cellIs" priority="9" dxfId="1" operator="equal" stopIfTrue="1">
      <formula>$J39</formula>
    </cfRule>
    <cfRule type="cellIs" priority="10" dxfId="0" operator="equal" stopIfTrue="1">
      <formula>$G38</formula>
    </cfRule>
  </conditionalFormatting>
  <conditionalFormatting sqref="C40:D40">
    <cfRule type="cellIs" priority="11" dxfId="1" operator="equal" stopIfTrue="1">
      <formula>$J38</formula>
    </cfRule>
    <cfRule type="cellIs" priority="12" dxfId="0" operator="equal" stopIfTrue="1">
      <formula>$G40</formula>
    </cfRule>
  </conditionalFormatting>
  <conditionalFormatting sqref="C44:D55">
    <cfRule type="cellIs" priority="13" dxfId="1" operator="equal" stopIfTrue="1">
      <formula>$J44</formula>
    </cfRule>
    <cfRule type="cellIs" priority="14" dxfId="0" operator="equal" stopIfTrue="1">
      <formula>$G44</formula>
    </cfRule>
  </conditionalFormatting>
  <conditionalFormatting sqref="C56:D57">
    <cfRule type="cellIs" priority="15" dxfId="1" operator="equal" stopIfTrue="1">
      <formula>$J57</formula>
    </cfRule>
    <cfRule type="cellIs" priority="16" dxfId="0" operator="equal" stopIfTrue="1">
      <formula>$G56</formula>
    </cfRule>
  </conditionalFormatting>
  <conditionalFormatting sqref="C58:D58">
    <cfRule type="cellIs" priority="17" dxfId="1" operator="equal" stopIfTrue="1">
      <formula>$J56</formula>
    </cfRule>
    <cfRule type="cellIs" priority="18" dxfId="0" operator="equal" stopIfTrue="1">
      <formula>$G58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2"/>
  <drawing r:id="rId3"/>
  <legacyDrawing r:id="rId2"/>
  <oleObjects>
    <oleObject progId="Рисунок Microsoft Word" shapeId="866317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R3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5.28125" style="0" customWidth="1"/>
    <col min="2" max="2" width="24.28125" style="0" customWidth="1"/>
    <col min="10" max="10" width="8.71093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9" ht="17.25" customHeight="1">
      <c r="H1" s="1"/>
      <c r="I1" s="1"/>
    </row>
    <row r="2" ht="12.75">
      <c r="J2" s="2" t="s">
        <v>0</v>
      </c>
    </row>
    <row r="3" ht="10.5" customHeight="1">
      <c r="J3" s="2" t="s">
        <v>1</v>
      </c>
    </row>
    <row r="4" ht="13.5" customHeight="1">
      <c r="J4" s="2" t="s">
        <v>2</v>
      </c>
    </row>
    <row r="5" spans="1:18" ht="24" customHeight="1">
      <c r="A5" s="52" t="s">
        <v>3</v>
      </c>
      <c r="E5" s="53"/>
      <c r="Q5" s="6"/>
      <c r="R5" s="6"/>
    </row>
    <row r="6" spans="1:18" ht="24" customHeight="1">
      <c r="A6" s="82"/>
      <c r="E6" s="8" t="s">
        <v>14</v>
      </c>
      <c r="Q6" s="6"/>
      <c r="R6" s="6"/>
    </row>
    <row r="7" spans="1:18" ht="28.5" customHeight="1">
      <c r="A7" s="82"/>
      <c r="C7" s="7"/>
      <c r="D7" s="8" t="s">
        <v>4</v>
      </c>
      <c r="E7" s="5"/>
      <c r="F7" s="8" t="s">
        <v>5</v>
      </c>
      <c r="G7" s="8"/>
      <c r="Q7" s="6"/>
      <c r="R7" s="6"/>
    </row>
    <row r="8" spans="5:18" s="7" customFormat="1" ht="29.25" customHeight="1">
      <c r="E8" s="83"/>
      <c r="F8" s="54"/>
      <c r="G8" s="83"/>
      <c r="H8" s="84"/>
      <c r="I8" s="85"/>
      <c r="J8" s="86"/>
      <c r="Q8" s="9"/>
      <c r="R8" s="9"/>
    </row>
    <row r="9" spans="1:14" s="16" customFormat="1" ht="14.25" customHeight="1">
      <c r="A9" s="87"/>
      <c r="B9" s="88" t="s">
        <v>6</v>
      </c>
      <c r="C9" s="12">
        <v>11</v>
      </c>
      <c r="D9" s="11">
        <v>12</v>
      </c>
      <c r="E9" s="12">
        <v>13</v>
      </c>
      <c r="F9" s="11">
        <v>14</v>
      </c>
      <c r="G9" s="13" t="s">
        <v>7</v>
      </c>
      <c r="H9" s="10" t="s">
        <v>8</v>
      </c>
      <c r="I9" s="10" t="s">
        <v>9</v>
      </c>
      <c r="J9" s="10" t="s">
        <v>10</v>
      </c>
      <c r="K9" s="13" t="s">
        <v>11</v>
      </c>
      <c r="L9" s="14" t="s">
        <v>12</v>
      </c>
      <c r="M9" s="14" t="s">
        <v>13</v>
      </c>
      <c r="N9" s="15"/>
    </row>
    <row r="10" spans="1:14" s="16" customFormat="1" ht="14.25" customHeight="1">
      <c r="A10" s="63">
        <v>4</v>
      </c>
      <c r="B10" s="99" t="s">
        <v>61</v>
      </c>
      <c r="C10" s="70">
        <v>177</v>
      </c>
      <c r="D10" s="69">
        <v>240</v>
      </c>
      <c r="E10" s="19">
        <v>251</v>
      </c>
      <c r="F10" s="20">
        <v>255</v>
      </c>
      <c r="G10" s="22">
        <f aca="true" t="shared" si="0" ref="G10:G17">SUM(C10:F10)</f>
        <v>923</v>
      </c>
      <c r="H10" s="23">
        <f aca="true" t="shared" si="1" ref="H10:H17">AVERAGE(C10:F10)</f>
        <v>230.75</v>
      </c>
      <c r="I10" s="24">
        <f aca="true" t="shared" si="2" ref="I10:I17">MAX(C10:E10)</f>
        <v>251</v>
      </c>
      <c r="J10" s="24">
        <f aca="true" t="shared" si="3" ref="J10:J17">IF(E10&lt;&gt;"",MAX(C10:E10)-MIN(C10:E10),"")</f>
        <v>74</v>
      </c>
      <c r="K10" s="25">
        <v>1</v>
      </c>
      <c r="L10" s="26">
        <f aca="true" t="shared" si="4" ref="L10:L17">MIN(C10:E10)</f>
        <v>177</v>
      </c>
      <c r="M10" s="27">
        <f aca="true" t="shared" si="5" ref="M10:M17">MIN(C10:E10)</f>
        <v>177</v>
      </c>
      <c r="N10" s="15"/>
    </row>
    <row r="11" spans="1:14" s="16" customFormat="1" ht="14.25" customHeight="1">
      <c r="A11" s="63">
        <v>12</v>
      </c>
      <c r="B11" s="98" t="s">
        <v>15</v>
      </c>
      <c r="C11" s="65">
        <v>235</v>
      </c>
      <c r="D11" s="69">
        <v>215</v>
      </c>
      <c r="E11" s="19">
        <v>220</v>
      </c>
      <c r="F11" s="20">
        <v>186</v>
      </c>
      <c r="G11" s="22">
        <f t="shared" si="0"/>
        <v>856</v>
      </c>
      <c r="H11" s="23">
        <f t="shared" si="1"/>
        <v>214</v>
      </c>
      <c r="I11" s="24">
        <f t="shared" si="2"/>
        <v>235</v>
      </c>
      <c r="J11" s="24">
        <f t="shared" si="3"/>
        <v>20</v>
      </c>
      <c r="K11" s="25">
        <v>2</v>
      </c>
      <c r="L11" s="26">
        <f t="shared" si="4"/>
        <v>215</v>
      </c>
      <c r="M11" s="27">
        <f t="shared" si="5"/>
        <v>215</v>
      </c>
      <c r="N11" s="15"/>
    </row>
    <row r="12" spans="1:14" s="16" customFormat="1" ht="14.25" customHeight="1">
      <c r="A12" s="63">
        <v>1</v>
      </c>
      <c r="B12" s="100" t="s">
        <v>18</v>
      </c>
      <c r="C12" s="65">
        <v>218</v>
      </c>
      <c r="D12" s="69">
        <v>234</v>
      </c>
      <c r="E12" s="19">
        <v>158</v>
      </c>
      <c r="F12" s="20">
        <v>226</v>
      </c>
      <c r="G12" s="22">
        <f t="shared" si="0"/>
        <v>836</v>
      </c>
      <c r="H12" s="23">
        <f t="shared" si="1"/>
        <v>209</v>
      </c>
      <c r="I12" s="24">
        <f t="shared" si="2"/>
        <v>234</v>
      </c>
      <c r="J12" s="24">
        <f t="shared" si="3"/>
        <v>76</v>
      </c>
      <c r="K12" s="25">
        <v>3</v>
      </c>
      <c r="L12" s="26">
        <f t="shared" si="4"/>
        <v>158</v>
      </c>
      <c r="M12" s="27">
        <f t="shared" si="5"/>
        <v>158</v>
      </c>
      <c r="N12" s="15"/>
    </row>
    <row r="13" spans="1:14" s="16" customFormat="1" ht="14.25" customHeight="1">
      <c r="A13" s="63">
        <v>2</v>
      </c>
      <c r="B13" s="99" t="s">
        <v>16</v>
      </c>
      <c r="C13" s="65">
        <v>215</v>
      </c>
      <c r="D13" s="69">
        <v>201</v>
      </c>
      <c r="E13" s="21">
        <v>196</v>
      </c>
      <c r="F13" s="30">
        <v>222</v>
      </c>
      <c r="G13" s="22">
        <f t="shared" si="0"/>
        <v>834</v>
      </c>
      <c r="H13" s="23">
        <f t="shared" si="1"/>
        <v>208.5</v>
      </c>
      <c r="I13" s="24">
        <f t="shared" si="2"/>
        <v>215</v>
      </c>
      <c r="J13" s="24">
        <f t="shared" si="3"/>
        <v>19</v>
      </c>
      <c r="K13" s="25">
        <v>4</v>
      </c>
      <c r="L13" s="26">
        <f t="shared" si="4"/>
        <v>196</v>
      </c>
      <c r="M13" s="27">
        <f t="shared" si="5"/>
        <v>196</v>
      </c>
      <c r="N13" s="15"/>
    </row>
    <row r="14" spans="1:14" s="16" customFormat="1" ht="14.25" customHeight="1">
      <c r="A14" s="63">
        <v>10</v>
      </c>
      <c r="B14" s="101" t="s">
        <v>60</v>
      </c>
      <c r="C14" s="65">
        <v>199</v>
      </c>
      <c r="D14" s="69">
        <v>236</v>
      </c>
      <c r="E14" s="19">
        <v>194</v>
      </c>
      <c r="F14" s="20">
        <v>170</v>
      </c>
      <c r="G14" s="22">
        <f t="shared" si="0"/>
        <v>799</v>
      </c>
      <c r="H14" s="23">
        <f t="shared" si="1"/>
        <v>199.75</v>
      </c>
      <c r="I14" s="24">
        <f t="shared" si="2"/>
        <v>236</v>
      </c>
      <c r="J14" s="24">
        <f t="shared" si="3"/>
        <v>42</v>
      </c>
      <c r="K14" s="25">
        <v>5</v>
      </c>
      <c r="L14" s="26">
        <f t="shared" si="4"/>
        <v>194</v>
      </c>
      <c r="M14" s="27">
        <f t="shared" si="5"/>
        <v>194</v>
      </c>
      <c r="N14" s="15"/>
    </row>
    <row r="15" spans="1:14" s="16" customFormat="1" ht="14.25" customHeight="1">
      <c r="A15" s="63">
        <v>9</v>
      </c>
      <c r="B15" s="98" t="s">
        <v>17</v>
      </c>
      <c r="C15" s="70">
        <v>195</v>
      </c>
      <c r="D15" s="64">
        <v>210</v>
      </c>
      <c r="E15" s="34">
        <v>191</v>
      </c>
      <c r="F15" s="35">
        <v>193</v>
      </c>
      <c r="G15" s="22">
        <f t="shared" si="0"/>
        <v>789</v>
      </c>
      <c r="H15" s="23">
        <f t="shared" si="1"/>
        <v>197.25</v>
      </c>
      <c r="I15" s="24">
        <f t="shared" si="2"/>
        <v>210</v>
      </c>
      <c r="J15" s="24">
        <f t="shared" si="3"/>
        <v>19</v>
      </c>
      <c r="K15" s="25">
        <v>6</v>
      </c>
      <c r="L15" s="26">
        <f t="shared" si="4"/>
        <v>191</v>
      </c>
      <c r="M15" s="27">
        <f t="shared" si="5"/>
        <v>191</v>
      </c>
      <c r="N15" s="15"/>
    </row>
    <row r="16" spans="1:14" s="16" customFormat="1" ht="14.25" customHeight="1">
      <c r="A16" s="63">
        <v>26</v>
      </c>
      <c r="B16" s="98" t="s">
        <v>19</v>
      </c>
      <c r="C16" s="65">
        <v>197</v>
      </c>
      <c r="D16" s="69">
        <v>189</v>
      </c>
      <c r="E16" s="21">
        <v>190</v>
      </c>
      <c r="F16" s="20">
        <v>199</v>
      </c>
      <c r="G16" s="22">
        <f t="shared" si="0"/>
        <v>775</v>
      </c>
      <c r="H16" s="23">
        <f t="shared" si="1"/>
        <v>193.75</v>
      </c>
      <c r="I16" s="24">
        <f t="shared" si="2"/>
        <v>197</v>
      </c>
      <c r="J16" s="24">
        <f t="shared" si="3"/>
        <v>8</v>
      </c>
      <c r="K16" s="25">
        <v>7</v>
      </c>
      <c r="L16" s="26">
        <f t="shared" si="4"/>
        <v>189</v>
      </c>
      <c r="M16" s="27">
        <f t="shared" si="5"/>
        <v>189</v>
      </c>
      <c r="N16" s="15"/>
    </row>
    <row r="17" spans="1:14" s="16" customFormat="1" ht="14.25" customHeight="1">
      <c r="A17" s="63">
        <v>27</v>
      </c>
      <c r="B17" s="98" t="s">
        <v>62</v>
      </c>
      <c r="C17" s="65">
        <v>187</v>
      </c>
      <c r="D17" s="69">
        <v>208</v>
      </c>
      <c r="E17" s="19">
        <v>190</v>
      </c>
      <c r="F17" s="30">
        <v>160</v>
      </c>
      <c r="G17" s="22">
        <f t="shared" si="0"/>
        <v>745</v>
      </c>
      <c r="H17" s="23">
        <f t="shared" si="1"/>
        <v>186.25</v>
      </c>
      <c r="I17" s="24">
        <f t="shared" si="2"/>
        <v>208</v>
      </c>
      <c r="J17" s="24">
        <f t="shared" si="3"/>
        <v>21</v>
      </c>
      <c r="K17" s="25">
        <v>8</v>
      </c>
      <c r="L17" s="26">
        <f t="shared" si="4"/>
        <v>187</v>
      </c>
      <c r="M17" s="27">
        <f t="shared" si="5"/>
        <v>187</v>
      </c>
      <c r="N17" s="15"/>
    </row>
    <row r="34" spans="3:4" ht="20.25">
      <c r="C34" s="89"/>
      <c r="D34" s="89"/>
    </row>
  </sheetData>
  <sheetProtection selectLockedCells="1" selectUnlockedCells="1"/>
  <conditionalFormatting sqref="E10:F17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7">
    <cfRule type="cellIs" priority="3" dxfId="1" operator="equal" stopIfTrue="1">
      <formula>$J10</formula>
    </cfRule>
    <cfRule type="cellIs" priority="4" dxfId="0" operator="equal" stopIfTrue="1">
      <formula>$G10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866311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2015-03-15T18:05:28Z</dcterms:created>
  <dcterms:modified xsi:type="dcterms:W3CDTF">2015-03-15T18:05:31Z</dcterms:modified>
  <cp:category/>
  <cp:version/>
  <cp:contentType/>
  <cp:contentStatus/>
</cp:coreProperties>
</file>