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8190" tabRatio="484" activeTab="3"/>
  </bookViews>
  <sheets>
    <sheet name="квалификация" sheetId="1" r:id="rId1"/>
    <sheet name="раунд робин" sheetId="2" r:id="rId2"/>
    <sheet name="степледдер" sheetId="3" r:id="rId3"/>
    <sheet name="Десперадо" sheetId="4" r:id="rId4"/>
  </sheets>
  <definedNames>
    <definedName name="_xlnm.Print_Area" localSheetId="1">'раунд робин'!$A$1:$W$22</definedName>
  </definedNames>
  <calcPr fullCalcOnLoad="1" refMode="R1C1"/>
</workbook>
</file>

<file path=xl/sharedStrings.xml><?xml version="1.0" encoding="utf-8"?>
<sst xmlns="http://schemas.openxmlformats.org/spreadsheetml/2006/main" count="118" uniqueCount="87">
  <si>
    <t>Волгоградская областная</t>
  </si>
  <si>
    <t xml:space="preserve">Федерация Спортивного </t>
  </si>
  <si>
    <t>Боулинга</t>
  </si>
  <si>
    <t>№п/п</t>
  </si>
  <si>
    <t xml:space="preserve"> Пары </t>
  </si>
  <si>
    <t>Итого</t>
  </si>
  <si>
    <t>Сред</t>
  </si>
  <si>
    <t>макс</t>
  </si>
  <si>
    <t>разн</t>
  </si>
  <si>
    <t>место</t>
  </si>
  <si>
    <t>Раунд Робин</t>
  </si>
  <si>
    <t>№</t>
  </si>
  <si>
    <t>Фамилия</t>
  </si>
  <si>
    <t>Игры</t>
  </si>
  <si>
    <t>Бо
нус</t>
  </si>
  <si>
    <t>Сред
за РР</t>
  </si>
  <si>
    <t>Место</t>
  </si>
  <si>
    <t>бонус</t>
  </si>
  <si>
    <t xml:space="preserve">Мужчины </t>
  </si>
  <si>
    <t xml:space="preserve"> </t>
  </si>
  <si>
    <t>ФИНАЛ</t>
  </si>
  <si>
    <t>Открытый Чемпионат Волгоградской области по боулингу</t>
  </si>
  <si>
    <t>Команда</t>
  </si>
  <si>
    <t>результат</t>
  </si>
  <si>
    <t>сумма</t>
  </si>
  <si>
    <t>19 апреля 2014г</t>
  </si>
  <si>
    <t>19 апреля 2014г.</t>
  </si>
  <si>
    <t>Итого пара</t>
  </si>
  <si>
    <t>Сумма
6 игр</t>
  </si>
  <si>
    <t>Всего
13 игр</t>
  </si>
  <si>
    <t>Сумма пары</t>
  </si>
  <si>
    <t>Мерзликин А</t>
  </si>
  <si>
    <t>Поляков А</t>
  </si>
  <si>
    <t>Анипко А</t>
  </si>
  <si>
    <t>Лихолай А</t>
  </si>
  <si>
    <t>Майоров И</t>
  </si>
  <si>
    <t>Рычагов М</t>
  </si>
  <si>
    <t>Гущин А</t>
  </si>
  <si>
    <t>Лаптев В</t>
  </si>
  <si>
    <t>Кашкин В</t>
  </si>
  <si>
    <t>Тихонов К</t>
  </si>
  <si>
    <t>Вайнман А</t>
  </si>
  <si>
    <t>Вайнман М</t>
  </si>
  <si>
    <t>Беляков А</t>
  </si>
  <si>
    <t>Мясников В</t>
  </si>
  <si>
    <t>Павлов В</t>
  </si>
  <si>
    <t>Савицкий В</t>
  </si>
  <si>
    <t>Егозарьян А</t>
  </si>
  <si>
    <t>Шукаев М</t>
  </si>
  <si>
    <t>Марченко П</t>
  </si>
  <si>
    <t>Белов А</t>
  </si>
  <si>
    <t>Лазарев С</t>
  </si>
  <si>
    <t>Хохлов С</t>
  </si>
  <si>
    <t>Ковалев П</t>
  </si>
  <si>
    <t>Мисходжев Р</t>
  </si>
  <si>
    <t>Топольский А</t>
  </si>
  <si>
    <t>Тарапатин В</t>
  </si>
  <si>
    <t>Джумаев П</t>
  </si>
  <si>
    <t>Шубин М</t>
  </si>
  <si>
    <t>Шубин В</t>
  </si>
  <si>
    <t>Щербаков А</t>
  </si>
  <si>
    <t>Рябыкин И</t>
  </si>
  <si>
    <t>Безотосный А</t>
  </si>
  <si>
    <t>Кашкин</t>
  </si>
  <si>
    <t>Тихонов</t>
  </si>
  <si>
    <t xml:space="preserve">Тарапатин </t>
  </si>
  <si>
    <t>Джумаев</t>
  </si>
  <si>
    <t>Хохлов</t>
  </si>
  <si>
    <t>Ковалев</t>
  </si>
  <si>
    <t>Павлов</t>
  </si>
  <si>
    <t>Савицкий</t>
  </si>
  <si>
    <t>Майоров</t>
  </si>
  <si>
    <t>Рычагов</t>
  </si>
  <si>
    <t>Анипко</t>
  </si>
  <si>
    <t>Лихолай</t>
  </si>
  <si>
    <t>Мерзликин</t>
  </si>
  <si>
    <t>Поляков</t>
  </si>
  <si>
    <t xml:space="preserve">Мясников </t>
  </si>
  <si>
    <t>Беляков</t>
  </si>
  <si>
    <t>Рябыкин И               188</t>
  </si>
  <si>
    <t>Щербаков А             189</t>
  </si>
  <si>
    <t>Мисходжев Р           214</t>
  </si>
  <si>
    <t>Топольский А          144</t>
  </si>
  <si>
    <t>Щербаков А                  170</t>
  </si>
  <si>
    <t>Рябыкин И                     205</t>
  </si>
  <si>
    <t>Егозарьян А                 199</t>
  </si>
  <si>
    <t>Марченко П                 210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</si>
</sst>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4">
    <font>
      <sz val="10"/>
      <name val="Arial"/>
      <family val="2"/>
    </font>
    <font>
      <sz val="18"/>
      <name val="Arial"/>
      <family val="2"/>
    </font>
    <font>
      <b/>
      <i/>
      <sz val="8"/>
      <name val="Arial"/>
      <family val="2"/>
    </font>
    <font>
      <sz val="10.5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8" fillId="34" borderId="13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36" borderId="14" xfId="0" applyFill="1" applyBorder="1" applyAlignment="1">
      <alignment horizontal="center"/>
    </xf>
    <xf numFmtId="0" fontId="11" fillId="36" borderId="14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1" fontId="18" fillId="0" borderId="12" xfId="0" applyNumberFormat="1" applyFont="1" applyFill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1" fontId="18" fillId="34" borderId="12" xfId="0" applyNumberFormat="1" applyFont="1" applyFill="1" applyBorder="1" applyAlignment="1">
      <alignment horizontal="center"/>
    </xf>
    <xf numFmtId="1" fontId="18" fillId="34" borderId="0" xfId="0" applyNumberFormat="1" applyFont="1" applyFill="1" applyBorder="1" applyAlignment="1">
      <alignment horizontal="center"/>
    </xf>
    <xf numFmtId="1" fontId="18" fillId="34" borderId="15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" fontId="18" fillId="34" borderId="10" xfId="0" applyNumberFormat="1" applyFont="1" applyFill="1" applyBorder="1" applyAlignment="1">
      <alignment horizontal="center"/>
    </xf>
    <xf numFmtId="1" fontId="18" fillId="34" borderId="16" xfId="0" applyNumberFormat="1" applyFont="1" applyFill="1" applyBorder="1" applyAlignment="1">
      <alignment horizontal="center"/>
    </xf>
    <xf numFmtId="1" fontId="18" fillId="34" borderId="17" xfId="0" applyNumberFormat="1" applyFont="1" applyFill="1" applyBorder="1" applyAlignment="1">
      <alignment horizontal="center"/>
    </xf>
    <xf numFmtId="1" fontId="18" fillId="34" borderId="18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3" fillId="0" borderId="16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1" fontId="18" fillId="0" borderId="18" xfId="0" applyNumberFormat="1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center"/>
    </xf>
    <xf numFmtId="1" fontId="18" fillId="34" borderId="22" xfId="0" applyNumberFormat="1" applyFont="1" applyFill="1" applyBorder="1" applyAlignment="1">
      <alignment horizontal="center"/>
    </xf>
    <xf numFmtId="1" fontId="18" fillId="34" borderId="23" xfId="0" applyNumberFormat="1" applyFont="1" applyFill="1" applyBorder="1" applyAlignment="1">
      <alignment horizontal="center"/>
    </xf>
    <xf numFmtId="1" fontId="18" fillId="34" borderId="24" xfId="0" applyNumberFormat="1" applyFont="1" applyFill="1" applyBorder="1" applyAlignment="1">
      <alignment horizontal="center"/>
    </xf>
    <xf numFmtId="1" fontId="18" fillId="34" borderId="25" xfId="0" applyNumberFormat="1" applyFont="1" applyFill="1" applyBorder="1" applyAlignment="1">
      <alignment horizontal="center"/>
    </xf>
    <xf numFmtId="2" fontId="18" fillId="0" borderId="17" xfId="0" applyNumberFormat="1" applyFont="1" applyFill="1" applyBorder="1" applyAlignment="1">
      <alignment horizontal="center"/>
    </xf>
    <xf numFmtId="1" fontId="18" fillId="0" borderId="21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vertical="center"/>
    </xf>
    <xf numFmtId="1" fontId="18" fillId="34" borderId="21" xfId="0" applyNumberFormat="1" applyFont="1" applyFill="1" applyBorder="1" applyAlignment="1">
      <alignment horizontal="center"/>
    </xf>
    <xf numFmtId="1" fontId="18" fillId="34" borderId="27" xfId="0" applyNumberFormat="1" applyFont="1" applyFill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4" fillId="37" borderId="34" xfId="0" applyFont="1" applyFill="1" applyBorder="1" applyAlignment="1">
      <alignment/>
    </xf>
    <xf numFmtId="0" fontId="24" fillId="37" borderId="35" xfId="0" applyFont="1" applyFill="1" applyBorder="1" applyAlignment="1">
      <alignment/>
    </xf>
    <xf numFmtId="0" fontId="24" fillId="37" borderId="36" xfId="0" applyFont="1" applyFill="1" applyBorder="1" applyAlignment="1">
      <alignment/>
    </xf>
    <xf numFmtId="0" fontId="24" fillId="37" borderId="37" xfId="0" applyFont="1" applyFill="1" applyBorder="1" applyAlignment="1">
      <alignment/>
    </xf>
    <xf numFmtId="0" fontId="5" fillId="0" borderId="26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25" fillId="34" borderId="12" xfId="0" applyFont="1" applyFill="1" applyBorder="1" applyAlignment="1" applyProtection="1">
      <alignment/>
      <protection locked="0"/>
    </xf>
    <xf numFmtId="0" fontId="25" fillId="34" borderId="16" xfId="0" applyFont="1" applyFill="1" applyBorder="1" applyAlignment="1" applyProtection="1">
      <alignment/>
      <protection locked="0"/>
    </xf>
    <xf numFmtId="0" fontId="26" fillId="33" borderId="16" xfId="0" applyFont="1" applyFill="1" applyBorder="1" applyAlignment="1">
      <alignment horizontal="center" vertical="center"/>
    </xf>
    <xf numFmtId="0" fontId="26" fillId="34" borderId="12" xfId="0" applyFont="1" applyFill="1" applyBorder="1" applyAlignment="1" applyProtection="1">
      <alignment/>
      <protection locked="0"/>
    </xf>
    <xf numFmtId="0" fontId="27" fillId="35" borderId="17" xfId="0" applyFont="1" applyFill="1" applyBorder="1" applyAlignment="1">
      <alignment horizontal="center" vertical="center"/>
    </xf>
    <xf numFmtId="0" fontId="27" fillId="35" borderId="16" xfId="0" applyFont="1" applyFill="1" applyBorder="1" applyAlignment="1">
      <alignment horizontal="center" vertical="center"/>
    </xf>
    <xf numFmtId="0" fontId="28" fillId="35" borderId="21" xfId="0" applyFont="1" applyFill="1" applyBorder="1" applyAlignment="1">
      <alignment horizontal="center" vertical="center"/>
    </xf>
    <xf numFmtId="0" fontId="27" fillId="35" borderId="26" xfId="0" applyFont="1" applyFill="1" applyBorder="1" applyAlignment="1">
      <alignment horizontal="center" vertical="center"/>
    </xf>
    <xf numFmtId="0" fontId="27" fillId="35" borderId="24" xfId="0" applyFont="1" applyFill="1" applyBorder="1" applyAlignment="1">
      <alignment horizontal="center" vertical="center"/>
    </xf>
    <xf numFmtId="0" fontId="27" fillId="35" borderId="25" xfId="0" applyFont="1" applyFill="1" applyBorder="1" applyAlignment="1">
      <alignment horizontal="center" vertical="center"/>
    </xf>
    <xf numFmtId="0" fontId="26" fillId="34" borderId="17" xfId="0" applyFont="1" applyFill="1" applyBorder="1" applyAlignment="1">
      <alignment horizontal="center" vertical="center"/>
    </xf>
    <xf numFmtId="164" fontId="26" fillId="34" borderId="12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6" fillId="0" borderId="12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6" fillId="34" borderId="12" xfId="0" applyFont="1" applyFill="1" applyBorder="1" applyAlignment="1">
      <alignment horizontal="center" vertical="center"/>
    </xf>
    <xf numFmtId="0" fontId="27" fillId="35" borderId="18" xfId="0" applyFont="1" applyFill="1" applyBorder="1" applyAlignment="1">
      <alignment horizontal="center" vertical="center"/>
    </xf>
    <xf numFmtId="0" fontId="27" fillId="35" borderId="38" xfId="0" applyFont="1" applyFill="1" applyBorder="1" applyAlignment="1">
      <alignment horizontal="center" vertical="center"/>
    </xf>
    <xf numFmtId="0" fontId="27" fillId="35" borderId="27" xfId="0" applyFont="1" applyFill="1" applyBorder="1" applyAlignment="1">
      <alignment horizontal="center" vertical="center"/>
    </xf>
    <xf numFmtId="0" fontId="27" fillId="35" borderId="39" xfId="0" applyFont="1" applyFill="1" applyBorder="1" applyAlignment="1">
      <alignment horizontal="center" vertical="center"/>
    </xf>
    <xf numFmtId="0" fontId="27" fillId="35" borderId="12" xfId="0" applyFont="1" applyFill="1" applyBorder="1" applyAlignment="1">
      <alignment horizontal="center" vertical="center"/>
    </xf>
    <xf numFmtId="0" fontId="27" fillId="35" borderId="13" xfId="0" applyFont="1" applyFill="1" applyBorder="1" applyAlignment="1">
      <alignment horizontal="center" vertical="center"/>
    </xf>
    <xf numFmtId="0" fontId="27" fillId="35" borderId="11" xfId="0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center" vertical="center"/>
    </xf>
    <xf numFmtId="0" fontId="28" fillId="35" borderId="12" xfId="0" applyFont="1" applyFill="1" applyBorder="1" applyAlignment="1">
      <alignment horizontal="center" vertical="center"/>
    </xf>
    <xf numFmtId="0" fontId="28" fillId="35" borderId="39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27" fillId="35" borderId="40" xfId="0" applyFont="1" applyFill="1" applyBorder="1" applyAlignment="1">
      <alignment horizontal="center" vertical="center"/>
    </xf>
    <xf numFmtId="0" fontId="27" fillId="35" borderId="41" xfId="0" applyFont="1" applyFill="1" applyBorder="1" applyAlignment="1">
      <alignment horizontal="center" vertical="center"/>
    </xf>
    <xf numFmtId="0" fontId="27" fillId="35" borderId="42" xfId="0" applyFont="1" applyFill="1" applyBorder="1" applyAlignment="1">
      <alignment horizontal="center" vertical="center"/>
    </xf>
    <xf numFmtId="0" fontId="26" fillId="34" borderId="16" xfId="0" applyFont="1" applyFill="1" applyBorder="1" applyAlignment="1" applyProtection="1">
      <alignment/>
      <protection locked="0"/>
    </xf>
    <xf numFmtId="0" fontId="27" fillId="35" borderId="22" xfId="0" applyFont="1" applyFill="1" applyBorder="1" applyAlignment="1">
      <alignment horizontal="center" vertical="center"/>
    </xf>
    <xf numFmtId="0" fontId="27" fillId="35" borderId="43" xfId="0" applyFont="1" applyFill="1" applyBorder="1" applyAlignment="1">
      <alignment horizontal="center" vertical="center"/>
    </xf>
    <xf numFmtId="0" fontId="27" fillId="35" borderId="44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27" fillId="35" borderId="15" xfId="0" applyFont="1" applyFill="1" applyBorder="1" applyAlignment="1">
      <alignment horizontal="center" vertical="center"/>
    </xf>
    <xf numFmtId="0" fontId="26" fillId="34" borderId="27" xfId="0" applyFont="1" applyFill="1" applyBorder="1" applyAlignment="1">
      <alignment horizontal="center" vertical="center"/>
    </xf>
    <xf numFmtId="0" fontId="27" fillId="35" borderId="23" xfId="0" applyFont="1" applyFill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7" fillId="35" borderId="46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6" fillId="34" borderId="18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 wrapText="1"/>
    </xf>
    <xf numFmtId="0" fontId="17" fillId="36" borderId="12" xfId="0" applyFont="1" applyFill="1" applyBorder="1" applyAlignment="1">
      <alignment horizontal="center"/>
    </xf>
    <xf numFmtId="0" fontId="0" fillId="36" borderId="47" xfId="0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1" fontId="18" fillId="0" borderId="18" xfId="0" applyNumberFormat="1" applyFont="1" applyFill="1" applyBorder="1" applyAlignment="1">
      <alignment horizontal="center"/>
    </xf>
    <xf numFmtId="1" fontId="18" fillId="0" borderId="48" xfId="0" applyNumberFormat="1" applyFont="1" applyFill="1" applyBorder="1" applyAlignment="1">
      <alignment horizontal="center"/>
    </xf>
    <xf numFmtId="0" fontId="0" fillId="36" borderId="4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23" fillId="0" borderId="5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0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b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133350</xdr:rowOff>
    </xdr:from>
    <xdr:to>
      <xdr:col>15</xdr:col>
      <xdr:colOff>333375</xdr:colOff>
      <xdr:row>3</xdr:row>
      <xdr:rowOff>257175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133350"/>
          <a:ext cx="5715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</xdr:row>
      <xdr:rowOff>123825</xdr:rowOff>
    </xdr:from>
    <xdr:to>
      <xdr:col>3</xdr:col>
      <xdr:colOff>9525</xdr:colOff>
      <xdr:row>12</xdr:row>
      <xdr:rowOff>123825</xdr:rowOff>
    </xdr:to>
    <xdr:sp>
      <xdr:nvSpPr>
        <xdr:cNvPr id="1" name="Строка 3"/>
        <xdr:cNvSpPr>
          <a:spLocks/>
        </xdr:cNvSpPr>
      </xdr:nvSpPr>
      <xdr:spPr>
        <a:xfrm>
          <a:off x="3286125" y="298132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76200</xdr:rowOff>
    </xdr:from>
    <xdr:to>
      <xdr:col>3</xdr:col>
      <xdr:colOff>238125</xdr:colOff>
      <xdr:row>13</xdr:row>
      <xdr:rowOff>209550</xdr:rowOff>
    </xdr:to>
    <xdr:sp>
      <xdr:nvSpPr>
        <xdr:cNvPr id="2" name="Прямая со стрелкой 2"/>
        <xdr:cNvSpPr>
          <a:spLocks/>
        </xdr:cNvSpPr>
      </xdr:nvSpPr>
      <xdr:spPr>
        <a:xfrm flipV="1">
          <a:off x="2924175" y="2438400"/>
          <a:ext cx="600075" cy="876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9525</xdr:rowOff>
    </xdr:from>
    <xdr:to>
      <xdr:col>3</xdr:col>
      <xdr:colOff>247650</xdr:colOff>
      <xdr:row>8</xdr:row>
      <xdr:rowOff>180975</xdr:rowOff>
    </xdr:to>
    <xdr:sp>
      <xdr:nvSpPr>
        <xdr:cNvPr id="3" name="Прямая со стрелкой 4"/>
        <xdr:cNvSpPr>
          <a:spLocks/>
        </xdr:cNvSpPr>
      </xdr:nvSpPr>
      <xdr:spPr>
        <a:xfrm>
          <a:off x="2914650" y="1628775"/>
          <a:ext cx="619125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19050</xdr:rowOff>
    </xdr:from>
    <xdr:to>
      <xdr:col>6</xdr:col>
      <xdr:colOff>209550</xdr:colOff>
      <xdr:row>11</xdr:row>
      <xdr:rowOff>200025</xdr:rowOff>
    </xdr:to>
    <xdr:sp>
      <xdr:nvSpPr>
        <xdr:cNvPr id="4" name="Прямая со стрелкой 6"/>
        <xdr:cNvSpPr>
          <a:spLocks/>
        </xdr:cNvSpPr>
      </xdr:nvSpPr>
      <xdr:spPr>
        <a:xfrm>
          <a:off x="6257925" y="2133600"/>
          <a:ext cx="571500" cy="676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12</xdr:row>
      <xdr:rowOff>47625</xdr:rowOff>
    </xdr:from>
    <xdr:to>
      <xdr:col>6</xdr:col>
      <xdr:colOff>200025</xdr:colOff>
      <xdr:row>15</xdr:row>
      <xdr:rowOff>0</xdr:rowOff>
    </xdr:to>
    <xdr:sp>
      <xdr:nvSpPr>
        <xdr:cNvPr id="5" name="Прямая со стрелкой 8"/>
        <xdr:cNvSpPr>
          <a:spLocks/>
        </xdr:cNvSpPr>
      </xdr:nvSpPr>
      <xdr:spPr>
        <a:xfrm flipV="1">
          <a:off x="6276975" y="2905125"/>
          <a:ext cx="542925" cy="695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44"/>
  <sheetViews>
    <sheetView zoomScale="70" zoomScaleNormal="70" zoomScalePageLayoutView="0" workbookViewId="0" topLeftCell="A5">
      <selection activeCell="P28" sqref="P28:P29"/>
    </sheetView>
  </sheetViews>
  <sheetFormatPr defaultColWidth="9.140625" defaultRowHeight="12.75"/>
  <cols>
    <col min="1" max="1" width="5.28125" style="0" customWidth="1"/>
    <col min="2" max="2" width="23.7109375" style="0" customWidth="1"/>
    <col min="3" max="8" width="6.28125" style="0" customWidth="1"/>
    <col min="9" max="9" width="10.7109375" style="0" customWidth="1"/>
    <col min="10" max="10" width="11.00390625" style="0" customWidth="1"/>
    <col min="11" max="13" width="0" style="0" hidden="1" customWidth="1"/>
    <col min="14" max="14" width="7.57421875" style="0" customWidth="1"/>
    <col min="15" max="15" width="8.421875" style="0" customWidth="1"/>
    <col min="16" max="16" width="6.7109375" style="0" customWidth="1"/>
  </cols>
  <sheetData>
    <row r="1" spans="1:16" s="3" customFormat="1" ht="17.25" customHeight="1">
      <c r="A1"/>
      <c r="B1"/>
      <c r="C1"/>
      <c r="D1"/>
      <c r="E1"/>
      <c r="F1"/>
      <c r="G1" s="1"/>
      <c r="H1" s="1"/>
      <c r="I1" s="2" t="s">
        <v>0</v>
      </c>
      <c r="J1"/>
      <c r="K1"/>
      <c r="L1"/>
      <c r="M1"/>
      <c r="N1"/>
      <c r="O1"/>
      <c r="P1"/>
    </row>
    <row r="2" spans="1:16" s="3" customFormat="1" ht="13.5">
      <c r="A2"/>
      <c r="B2"/>
      <c r="C2"/>
      <c r="D2"/>
      <c r="E2"/>
      <c r="F2"/>
      <c r="G2"/>
      <c r="H2"/>
      <c r="I2" s="2" t="s">
        <v>1</v>
      </c>
      <c r="J2"/>
      <c r="K2"/>
      <c r="L2"/>
      <c r="M2"/>
      <c r="N2"/>
      <c r="O2"/>
      <c r="P2"/>
    </row>
    <row r="3" spans="1:16" s="3" customFormat="1" ht="10.5" customHeight="1">
      <c r="A3"/>
      <c r="B3"/>
      <c r="C3"/>
      <c r="D3"/>
      <c r="E3"/>
      <c r="F3"/>
      <c r="G3"/>
      <c r="H3"/>
      <c r="I3" s="2" t="s">
        <v>2</v>
      </c>
      <c r="J3"/>
      <c r="K3"/>
      <c r="L3"/>
      <c r="M3"/>
      <c r="N3"/>
      <c r="O3"/>
      <c r="P3"/>
    </row>
    <row r="4" spans="1:16" s="3" customFormat="1" ht="13.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s="3" customFormat="1" ht="24" customHeight="1">
      <c r="A5"/>
      <c r="B5" s="4" t="s">
        <v>21</v>
      </c>
      <c r="C5"/>
      <c r="D5" s="5"/>
      <c r="E5"/>
      <c r="F5"/>
      <c r="G5"/>
      <c r="H5"/>
      <c r="I5"/>
      <c r="J5"/>
      <c r="K5"/>
      <c r="L5"/>
      <c r="M5"/>
      <c r="N5"/>
      <c r="O5"/>
      <c r="P5"/>
    </row>
    <row r="6" spans="1:16" s="3" customFormat="1" ht="24" customHeight="1" thickBot="1">
      <c r="A6"/>
      <c r="B6" s="4"/>
      <c r="C6" s="6" t="s">
        <v>26</v>
      </c>
      <c r="D6" s="5"/>
      <c r="E6"/>
      <c r="F6"/>
      <c r="G6"/>
      <c r="H6"/>
      <c r="I6" s="6"/>
      <c r="J6"/>
      <c r="K6"/>
      <c r="L6"/>
      <c r="M6"/>
      <c r="N6"/>
      <c r="O6"/>
      <c r="P6"/>
    </row>
    <row r="7" spans="1:16" s="3" customFormat="1" ht="13.5" customHeight="1" thickBot="1">
      <c r="A7" s="7" t="s">
        <v>3</v>
      </c>
      <c r="B7" s="8" t="s">
        <v>4</v>
      </c>
      <c r="C7" s="9">
        <v>1</v>
      </c>
      <c r="D7" s="10">
        <v>2</v>
      </c>
      <c r="E7" s="9">
        <v>3</v>
      </c>
      <c r="F7" s="10">
        <v>4</v>
      </c>
      <c r="G7" s="9">
        <v>5</v>
      </c>
      <c r="H7" s="9">
        <v>6</v>
      </c>
      <c r="I7" s="8" t="s">
        <v>5</v>
      </c>
      <c r="J7" s="8" t="s">
        <v>6</v>
      </c>
      <c r="L7" s="11" t="s">
        <v>7</v>
      </c>
      <c r="N7" s="12" t="s">
        <v>8</v>
      </c>
      <c r="O7" s="52" t="s">
        <v>27</v>
      </c>
      <c r="P7" s="12" t="s">
        <v>9</v>
      </c>
    </row>
    <row r="8" spans="1:16" s="3" customFormat="1" ht="13.5" customHeight="1" thickBot="1">
      <c r="A8" s="84">
        <v>10</v>
      </c>
      <c r="B8" s="85" t="s">
        <v>47</v>
      </c>
      <c r="C8" s="103">
        <v>225</v>
      </c>
      <c r="D8" s="104">
        <v>216</v>
      </c>
      <c r="E8" s="105">
        <v>246</v>
      </c>
      <c r="F8" s="104">
        <v>215</v>
      </c>
      <c r="G8" s="105">
        <v>263</v>
      </c>
      <c r="H8" s="105">
        <v>226</v>
      </c>
      <c r="I8" s="97">
        <f aca="true" t="shared" si="0" ref="I8:I39">SUM(C8:H8)</f>
        <v>1391</v>
      </c>
      <c r="J8" s="93">
        <f aca="true" t="shared" si="1" ref="J8:J39">IF(C8&lt;&gt;"",AVERAGE(C8:H8),"")</f>
        <v>231.83333333333334</v>
      </c>
      <c r="K8" s="94"/>
      <c r="L8" s="95">
        <f aca="true" t="shared" si="2" ref="L8:L39">MAX(C8:H8)</f>
        <v>263</v>
      </c>
      <c r="M8" s="96">
        <f aca="true" t="shared" si="3" ref="M8:M39">MIN(C8:H8)</f>
        <v>215</v>
      </c>
      <c r="N8" s="97">
        <f aca="true" t="shared" si="4" ref="N8:N39">L8-M8</f>
        <v>48</v>
      </c>
      <c r="O8" s="122">
        <f>SUM(C8:H9)</f>
        <v>2715</v>
      </c>
      <c r="P8" s="122">
        <v>1</v>
      </c>
    </row>
    <row r="9" spans="1:16" s="3" customFormat="1" ht="13.5" customHeight="1" thickBot="1">
      <c r="A9" s="84">
        <v>10</v>
      </c>
      <c r="B9" s="85" t="s">
        <v>49</v>
      </c>
      <c r="C9" s="121">
        <v>193</v>
      </c>
      <c r="D9" s="108">
        <v>245</v>
      </c>
      <c r="E9" s="108">
        <v>213</v>
      </c>
      <c r="F9" s="108">
        <v>191</v>
      </c>
      <c r="G9" s="108">
        <v>247</v>
      </c>
      <c r="H9" s="108">
        <v>235</v>
      </c>
      <c r="I9" s="92">
        <f t="shared" si="0"/>
        <v>1324</v>
      </c>
      <c r="J9" s="93">
        <f t="shared" si="1"/>
        <v>220.66666666666666</v>
      </c>
      <c r="K9" s="94"/>
      <c r="L9" s="95">
        <f t="shared" si="2"/>
        <v>247</v>
      </c>
      <c r="M9" s="96">
        <f t="shared" si="3"/>
        <v>191</v>
      </c>
      <c r="N9" s="97">
        <f t="shared" si="4"/>
        <v>56</v>
      </c>
      <c r="O9" s="123"/>
      <c r="P9" s="123"/>
    </row>
    <row r="10" spans="1:16" s="3" customFormat="1" ht="13.5" customHeight="1" thickBot="1">
      <c r="A10" s="84">
        <v>12</v>
      </c>
      <c r="B10" s="85" t="s">
        <v>54</v>
      </c>
      <c r="C10" s="100">
        <v>256</v>
      </c>
      <c r="D10" s="99">
        <v>198</v>
      </c>
      <c r="E10" s="98">
        <v>216</v>
      </c>
      <c r="F10" s="99">
        <v>202</v>
      </c>
      <c r="G10" s="98">
        <v>191</v>
      </c>
      <c r="H10" s="98">
        <v>215</v>
      </c>
      <c r="I10" s="97">
        <f t="shared" si="0"/>
        <v>1278</v>
      </c>
      <c r="J10" s="93">
        <f t="shared" si="1"/>
        <v>213</v>
      </c>
      <c r="K10" s="97">
        <v>20</v>
      </c>
      <c r="L10" s="95">
        <f t="shared" si="2"/>
        <v>256</v>
      </c>
      <c r="M10" s="96">
        <f t="shared" si="3"/>
        <v>191</v>
      </c>
      <c r="N10" s="97">
        <f t="shared" si="4"/>
        <v>65</v>
      </c>
      <c r="O10" s="122">
        <f>SUM(C10:H11)</f>
        <v>2560</v>
      </c>
      <c r="P10" s="122">
        <v>2</v>
      </c>
    </row>
    <row r="11" spans="1:16" s="3" customFormat="1" ht="13.5" customHeight="1" thickBot="1">
      <c r="A11" s="84">
        <v>12</v>
      </c>
      <c r="B11" s="85" t="s">
        <v>55</v>
      </c>
      <c r="C11" s="100">
        <v>214</v>
      </c>
      <c r="D11" s="99">
        <v>231</v>
      </c>
      <c r="E11" s="98">
        <v>193</v>
      </c>
      <c r="F11" s="99">
        <v>230</v>
      </c>
      <c r="G11" s="98">
        <v>230</v>
      </c>
      <c r="H11" s="98">
        <v>184</v>
      </c>
      <c r="I11" s="97">
        <f t="shared" si="0"/>
        <v>1282</v>
      </c>
      <c r="J11" s="93">
        <f t="shared" si="1"/>
        <v>213.66666666666666</v>
      </c>
      <c r="K11" s="97">
        <v>21</v>
      </c>
      <c r="L11" s="95">
        <f t="shared" si="2"/>
        <v>231</v>
      </c>
      <c r="M11" s="96">
        <f t="shared" si="3"/>
        <v>184</v>
      </c>
      <c r="N11" s="97">
        <f t="shared" si="4"/>
        <v>47</v>
      </c>
      <c r="O11" s="123"/>
      <c r="P11" s="123"/>
    </row>
    <row r="12" spans="1:16" s="3" customFormat="1" ht="13.5" customHeight="1" thickBot="1">
      <c r="A12" s="84">
        <v>5</v>
      </c>
      <c r="B12" s="85" t="s">
        <v>37</v>
      </c>
      <c r="C12" s="86">
        <v>239</v>
      </c>
      <c r="D12" s="87">
        <v>226</v>
      </c>
      <c r="E12" s="88">
        <v>214</v>
      </c>
      <c r="F12" s="89">
        <v>197</v>
      </c>
      <c r="G12" s="90">
        <v>220</v>
      </c>
      <c r="H12" s="91">
        <v>210</v>
      </c>
      <c r="I12" s="92">
        <f t="shared" si="0"/>
        <v>1306</v>
      </c>
      <c r="J12" s="93">
        <f t="shared" si="1"/>
        <v>217.66666666666666</v>
      </c>
      <c r="K12" s="94"/>
      <c r="L12" s="95">
        <f t="shared" si="2"/>
        <v>239</v>
      </c>
      <c r="M12" s="96">
        <f t="shared" si="3"/>
        <v>197</v>
      </c>
      <c r="N12" s="97">
        <f t="shared" si="4"/>
        <v>42</v>
      </c>
      <c r="O12" s="122">
        <f>SUM(C12:H13)</f>
        <v>2552</v>
      </c>
      <c r="P12" s="122">
        <v>3</v>
      </c>
    </row>
    <row r="13" spans="1:16" s="3" customFormat="1" ht="13.5" customHeight="1" thickBot="1">
      <c r="A13" s="84">
        <v>5</v>
      </c>
      <c r="B13" s="85" t="s">
        <v>38</v>
      </c>
      <c r="C13" s="86">
        <v>197</v>
      </c>
      <c r="D13" s="87">
        <v>189</v>
      </c>
      <c r="E13" s="98">
        <v>217</v>
      </c>
      <c r="F13" s="99">
        <v>228</v>
      </c>
      <c r="G13" s="98">
        <v>187</v>
      </c>
      <c r="H13" s="98">
        <v>228</v>
      </c>
      <c r="I13" s="97">
        <f t="shared" si="0"/>
        <v>1246</v>
      </c>
      <c r="J13" s="93">
        <f t="shared" si="1"/>
        <v>207.66666666666666</v>
      </c>
      <c r="K13" s="94"/>
      <c r="L13" s="95">
        <f t="shared" si="2"/>
        <v>228</v>
      </c>
      <c r="M13" s="96">
        <f t="shared" si="3"/>
        <v>187</v>
      </c>
      <c r="N13" s="97">
        <f t="shared" si="4"/>
        <v>41</v>
      </c>
      <c r="O13" s="123"/>
      <c r="P13" s="123"/>
    </row>
    <row r="14" spans="1:16" s="3" customFormat="1" ht="13.5" customHeight="1" thickBot="1">
      <c r="A14" s="84">
        <v>15</v>
      </c>
      <c r="B14" s="85" t="s">
        <v>60</v>
      </c>
      <c r="C14" s="100">
        <v>205</v>
      </c>
      <c r="D14" s="99">
        <v>214</v>
      </c>
      <c r="E14" s="98">
        <v>211</v>
      </c>
      <c r="F14" s="99">
        <v>257</v>
      </c>
      <c r="G14" s="98">
        <v>172</v>
      </c>
      <c r="H14" s="98">
        <v>258</v>
      </c>
      <c r="I14" s="97">
        <f t="shared" si="0"/>
        <v>1317</v>
      </c>
      <c r="J14" s="93">
        <f t="shared" si="1"/>
        <v>219.5</v>
      </c>
      <c r="K14" s="97">
        <v>26</v>
      </c>
      <c r="L14" s="120">
        <f t="shared" si="2"/>
        <v>258</v>
      </c>
      <c r="M14" s="96">
        <f t="shared" si="3"/>
        <v>172</v>
      </c>
      <c r="N14" s="97">
        <f t="shared" si="4"/>
        <v>86</v>
      </c>
      <c r="O14" s="122">
        <f>SUM(C14:H15)</f>
        <v>2509</v>
      </c>
      <c r="P14" s="122">
        <v>4</v>
      </c>
    </row>
    <row r="15" spans="1:16" s="3" customFormat="1" ht="13.5" customHeight="1" thickBot="1">
      <c r="A15" s="84">
        <v>15</v>
      </c>
      <c r="B15" s="85" t="s">
        <v>61</v>
      </c>
      <c r="C15" s="100">
        <v>230</v>
      </c>
      <c r="D15" s="99">
        <v>192</v>
      </c>
      <c r="E15" s="98">
        <v>195</v>
      </c>
      <c r="F15" s="99">
        <v>215</v>
      </c>
      <c r="G15" s="98">
        <v>164</v>
      </c>
      <c r="H15" s="98">
        <v>196</v>
      </c>
      <c r="I15" s="97">
        <f t="shared" si="0"/>
        <v>1192</v>
      </c>
      <c r="J15" s="93">
        <f t="shared" si="1"/>
        <v>198.66666666666666</v>
      </c>
      <c r="K15" s="97">
        <v>27</v>
      </c>
      <c r="L15" s="120">
        <f t="shared" si="2"/>
        <v>230</v>
      </c>
      <c r="M15" s="96">
        <f t="shared" si="3"/>
        <v>164</v>
      </c>
      <c r="N15" s="97">
        <f t="shared" si="4"/>
        <v>66</v>
      </c>
      <c r="O15" s="123"/>
      <c r="P15" s="123"/>
    </row>
    <row r="16" spans="1:16" s="3" customFormat="1" ht="13.5" customHeight="1" thickBot="1">
      <c r="A16" s="84">
        <v>16</v>
      </c>
      <c r="B16" s="85" t="s">
        <v>62</v>
      </c>
      <c r="C16" s="121">
        <v>225</v>
      </c>
      <c r="D16" s="108">
        <v>214</v>
      </c>
      <c r="E16" s="108">
        <v>226</v>
      </c>
      <c r="F16" s="108">
        <v>202</v>
      </c>
      <c r="G16" s="108">
        <v>215</v>
      </c>
      <c r="H16" s="108">
        <v>191</v>
      </c>
      <c r="I16" s="92">
        <f t="shared" si="0"/>
        <v>1273</v>
      </c>
      <c r="J16" s="93">
        <f t="shared" si="1"/>
        <v>212.16666666666666</v>
      </c>
      <c r="K16" s="97">
        <v>28</v>
      </c>
      <c r="L16" s="120">
        <f t="shared" si="2"/>
        <v>226</v>
      </c>
      <c r="M16" s="96">
        <f t="shared" si="3"/>
        <v>191</v>
      </c>
      <c r="N16" s="97">
        <f t="shared" si="4"/>
        <v>35</v>
      </c>
      <c r="O16" s="122">
        <f>SUM(C16:H17)</f>
        <v>2484</v>
      </c>
      <c r="P16" s="122">
        <v>5</v>
      </c>
    </row>
    <row r="17" spans="1:16" s="3" customFormat="1" ht="13.5" customHeight="1" thickBot="1">
      <c r="A17" s="84">
        <v>16</v>
      </c>
      <c r="B17" s="85" t="s">
        <v>48</v>
      </c>
      <c r="C17" s="100">
        <v>180</v>
      </c>
      <c r="D17" s="99">
        <v>224</v>
      </c>
      <c r="E17" s="98">
        <v>190</v>
      </c>
      <c r="F17" s="99">
        <v>191</v>
      </c>
      <c r="G17" s="98">
        <v>203</v>
      </c>
      <c r="H17" s="98">
        <v>223</v>
      </c>
      <c r="I17" s="97">
        <f t="shared" si="0"/>
        <v>1211</v>
      </c>
      <c r="J17" s="93">
        <f t="shared" si="1"/>
        <v>201.83333333333334</v>
      </c>
      <c r="K17" s="97">
        <v>29</v>
      </c>
      <c r="L17" s="120">
        <f t="shared" si="2"/>
        <v>224</v>
      </c>
      <c r="M17" s="96">
        <f t="shared" si="3"/>
        <v>180</v>
      </c>
      <c r="N17" s="97">
        <f t="shared" si="4"/>
        <v>44</v>
      </c>
      <c r="O17" s="123"/>
      <c r="P17" s="123"/>
    </row>
    <row r="18" spans="1:16" s="3" customFormat="1" ht="13.5" customHeight="1" thickBot="1">
      <c r="A18" s="84">
        <v>9</v>
      </c>
      <c r="B18" s="112" t="s">
        <v>50</v>
      </c>
      <c r="C18" s="113">
        <v>198</v>
      </c>
      <c r="D18" s="119">
        <v>269</v>
      </c>
      <c r="E18" s="90">
        <v>204</v>
      </c>
      <c r="F18" s="119">
        <v>180</v>
      </c>
      <c r="G18" s="90">
        <v>247</v>
      </c>
      <c r="H18" s="90">
        <v>224</v>
      </c>
      <c r="I18" s="92">
        <f t="shared" si="0"/>
        <v>1322</v>
      </c>
      <c r="J18" s="93">
        <f t="shared" si="1"/>
        <v>220.33333333333334</v>
      </c>
      <c r="K18" s="94"/>
      <c r="L18" s="95">
        <f t="shared" si="2"/>
        <v>269</v>
      </c>
      <c r="M18" s="96">
        <f t="shared" si="3"/>
        <v>180</v>
      </c>
      <c r="N18" s="97">
        <f t="shared" si="4"/>
        <v>89</v>
      </c>
      <c r="O18" s="122">
        <f>SUM(C18:H19)</f>
        <v>2473</v>
      </c>
      <c r="P18" s="122">
        <v>6</v>
      </c>
    </row>
    <row r="19" spans="1:16" s="3" customFormat="1" ht="13.5" customHeight="1" thickBot="1">
      <c r="A19" s="84">
        <v>9</v>
      </c>
      <c r="B19" s="85" t="s">
        <v>51</v>
      </c>
      <c r="C19" s="100">
        <v>191</v>
      </c>
      <c r="D19" s="99">
        <v>192</v>
      </c>
      <c r="E19" s="98">
        <v>176</v>
      </c>
      <c r="F19" s="99">
        <v>182</v>
      </c>
      <c r="G19" s="98">
        <v>234</v>
      </c>
      <c r="H19" s="98">
        <v>176</v>
      </c>
      <c r="I19" s="97">
        <f t="shared" si="0"/>
        <v>1151</v>
      </c>
      <c r="J19" s="93">
        <f t="shared" si="1"/>
        <v>191.83333333333334</v>
      </c>
      <c r="K19" s="94"/>
      <c r="L19" s="95">
        <f t="shared" si="2"/>
        <v>234</v>
      </c>
      <c r="M19" s="96">
        <f t="shared" si="3"/>
        <v>176</v>
      </c>
      <c r="N19" s="97">
        <f t="shared" si="4"/>
        <v>58</v>
      </c>
      <c r="O19" s="123"/>
      <c r="P19" s="123"/>
    </row>
    <row r="20" spans="1:16" s="3" customFormat="1" ht="13.5" customHeight="1" thickBot="1">
      <c r="A20" s="84">
        <v>14</v>
      </c>
      <c r="B20" s="85" t="s">
        <v>58</v>
      </c>
      <c r="C20" s="100">
        <v>238</v>
      </c>
      <c r="D20" s="99">
        <v>179</v>
      </c>
      <c r="E20" s="98">
        <v>184</v>
      </c>
      <c r="F20" s="99">
        <v>217</v>
      </c>
      <c r="G20" s="98">
        <v>197</v>
      </c>
      <c r="H20" s="98">
        <v>246</v>
      </c>
      <c r="I20" s="97">
        <f t="shared" si="0"/>
        <v>1261</v>
      </c>
      <c r="J20" s="93">
        <f t="shared" si="1"/>
        <v>210.16666666666666</v>
      </c>
      <c r="K20" s="97">
        <v>24</v>
      </c>
      <c r="L20" s="95">
        <f t="shared" si="2"/>
        <v>246</v>
      </c>
      <c r="M20" s="96">
        <f t="shared" si="3"/>
        <v>179</v>
      </c>
      <c r="N20" s="97">
        <f t="shared" si="4"/>
        <v>67</v>
      </c>
      <c r="O20" s="122">
        <f>SUM(C20:H21)</f>
        <v>2430</v>
      </c>
      <c r="P20" s="122">
        <v>7</v>
      </c>
    </row>
    <row r="21" spans="1:16" s="3" customFormat="1" ht="13.5" customHeight="1" thickBot="1">
      <c r="A21" s="84">
        <v>14</v>
      </c>
      <c r="B21" s="85" t="s">
        <v>59</v>
      </c>
      <c r="C21" s="100">
        <v>176</v>
      </c>
      <c r="D21" s="99">
        <v>198</v>
      </c>
      <c r="E21" s="98">
        <v>175</v>
      </c>
      <c r="F21" s="99">
        <v>203</v>
      </c>
      <c r="G21" s="98">
        <v>208</v>
      </c>
      <c r="H21" s="98">
        <v>209</v>
      </c>
      <c r="I21" s="97">
        <f t="shared" si="0"/>
        <v>1169</v>
      </c>
      <c r="J21" s="93">
        <f t="shared" si="1"/>
        <v>194.83333333333334</v>
      </c>
      <c r="K21" s="97">
        <v>25</v>
      </c>
      <c r="L21" s="95">
        <f t="shared" si="2"/>
        <v>209</v>
      </c>
      <c r="M21" s="96">
        <f t="shared" si="3"/>
        <v>175</v>
      </c>
      <c r="N21" s="97">
        <f t="shared" si="4"/>
        <v>34</v>
      </c>
      <c r="O21" s="123"/>
      <c r="P21" s="123"/>
    </row>
    <row r="22" spans="1:16" s="3" customFormat="1" ht="13.5" customHeight="1" thickBot="1">
      <c r="A22" s="84">
        <v>7</v>
      </c>
      <c r="B22" s="85" t="s">
        <v>33</v>
      </c>
      <c r="C22" s="100">
        <v>209</v>
      </c>
      <c r="D22" s="99">
        <v>216</v>
      </c>
      <c r="E22" s="98">
        <v>195</v>
      </c>
      <c r="F22" s="99">
        <v>235</v>
      </c>
      <c r="G22" s="98">
        <v>226</v>
      </c>
      <c r="H22" s="98">
        <v>212</v>
      </c>
      <c r="I22" s="97">
        <f t="shared" si="0"/>
        <v>1293</v>
      </c>
      <c r="J22" s="93">
        <f t="shared" si="1"/>
        <v>215.5</v>
      </c>
      <c r="K22" s="94"/>
      <c r="L22" s="95">
        <f t="shared" si="2"/>
        <v>235</v>
      </c>
      <c r="M22" s="96">
        <f t="shared" si="3"/>
        <v>195</v>
      </c>
      <c r="N22" s="97">
        <f t="shared" si="4"/>
        <v>40</v>
      </c>
      <c r="O22" s="122">
        <f>SUM(C22:H23)</f>
        <v>2411</v>
      </c>
      <c r="P22" s="122">
        <v>8</v>
      </c>
    </row>
    <row r="23" spans="1:16" s="3" customFormat="1" ht="13.5" customHeight="1" thickBot="1">
      <c r="A23" s="84">
        <v>7</v>
      </c>
      <c r="B23" s="85" t="s">
        <v>34</v>
      </c>
      <c r="C23" s="86">
        <v>179</v>
      </c>
      <c r="D23" s="101">
        <v>176</v>
      </c>
      <c r="E23" s="102">
        <v>179</v>
      </c>
      <c r="F23" s="101">
        <v>204</v>
      </c>
      <c r="G23" s="102">
        <v>178</v>
      </c>
      <c r="H23" s="102">
        <v>202</v>
      </c>
      <c r="I23" s="97">
        <f t="shared" si="0"/>
        <v>1118</v>
      </c>
      <c r="J23" s="93">
        <f t="shared" si="1"/>
        <v>186.33333333333334</v>
      </c>
      <c r="K23" s="94"/>
      <c r="L23" s="95">
        <f t="shared" si="2"/>
        <v>204</v>
      </c>
      <c r="M23" s="96">
        <f t="shared" si="3"/>
        <v>176</v>
      </c>
      <c r="N23" s="97">
        <f t="shared" si="4"/>
        <v>28</v>
      </c>
      <c r="O23" s="123"/>
      <c r="P23" s="123"/>
    </row>
    <row r="24" spans="1:16" s="3" customFormat="1" ht="13.5" customHeight="1" thickBot="1">
      <c r="A24" s="84">
        <v>4</v>
      </c>
      <c r="B24" s="85" t="s">
        <v>39</v>
      </c>
      <c r="C24" s="103">
        <v>209</v>
      </c>
      <c r="D24" s="104">
        <v>205</v>
      </c>
      <c r="E24" s="105">
        <v>187</v>
      </c>
      <c r="F24" s="104">
        <v>199</v>
      </c>
      <c r="G24" s="105">
        <v>221</v>
      </c>
      <c r="H24" s="105">
        <v>182</v>
      </c>
      <c r="I24" s="97">
        <f t="shared" si="0"/>
        <v>1203</v>
      </c>
      <c r="J24" s="93">
        <f t="shared" si="1"/>
        <v>200.5</v>
      </c>
      <c r="K24" s="94"/>
      <c r="L24" s="95">
        <f t="shared" si="2"/>
        <v>221</v>
      </c>
      <c r="M24" s="96">
        <f t="shared" si="3"/>
        <v>182</v>
      </c>
      <c r="N24" s="97">
        <f t="shared" si="4"/>
        <v>39</v>
      </c>
      <c r="O24" s="122">
        <f>SUM(C24:H25)</f>
        <v>2407</v>
      </c>
      <c r="P24" s="122">
        <v>9</v>
      </c>
    </row>
    <row r="25" spans="1:16" s="3" customFormat="1" ht="13.5" customHeight="1" thickBot="1">
      <c r="A25" s="84">
        <v>4</v>
      </c>
      <c r="B25" s="85" t="s">
        <v>40</v>
      </c>
      <c r="C25" s="86">
        <v>206</v>
      </c>
      <c r="D25" s="102">
        <v>185</v>
      </c>
      <c r="E25" s="102">
        <v>154</v>
      </c>
      <c r="F25" s="102">
        <v>221</v>
      </c>
      <c r="G25" s="102">
        <v>236</v>
      </c>
      <c r="H25" s="106">
        <v>202</v>
      </c>
      <c r="I25" s="97">
        <f t="shared" si="0"/>
        <v>1204</v>
      </c>
      <c r="J25" s="93">
        <f t="shared" si="1"/>
        <v>200.66666666666666</v>
      </c>
      <c r="K25" s="94"/>
      <c r="L25" s="95">
        <f t="shared" si="2"/>
        <v>236</v>
      </c>
      <c r="M25" s="96">
        <f t="shared" si="3"/>
        <v>154</v>
      </c>
      <c r="N25" s="97">
        <f t="shared" si="4"/>
        <v>82</v>
      </c>
      <c r="O25" s="123"/>
      <c r="P25" s="123"/>
    </row>
    <row r="26" spans="1:16" s="3" customFormat="1" ht="13.5" customHeight="1" thickBot="1">
      <c r="A26" s="84">
        <v>6</v>
      </c>
      <c r="B26" s="85" t="s">
        <v>31</v>
      </c>
      <c r="C26" s="103">
        <v>186</v>
      </c>
      <c r="D26" s="101">
        <v>188</v>
      </c>
      <c r="E26" s="102">
        <v>190</v>
      </c>
      <c r="F26" s="101">
        <v>203</v>
      </c>
      <c r="G26" s="102">
        <v>193</v>
      </c>
      <c r="H26" s="102">
        <v>178</v>
      </c>
      <c r="I26" s="97">
        <f t="shared" si="0"/>
        <v>1138</v>
      </c>
      <c r="J26" s="93">
        <f t="shared" si="1"/>
        <v>189.66666666666666</v>
      </c>
      <c r="K26" s="94"/>
      <c r="L26" s="95">
        <f t="shared" si="2"/>
        <v>203</v>
      </c>
      <c r="M26" s="96">
        <f t="shared" si="3"/>
        <v>178</v>
      </c>
      <c r="N26" s="97">
        <f t="shared" si="4"/>
        <v>25</v>
      </c>
      <c r="O26" s="122">
        <f>SUM(C26:H27)</f>
        <v>2396</v>
      </c>
      <c r="P26" s="122">
        <v>10</v>
      </c>
    </row>
    <row r="27" spans="1:16" s="3" customFormat="1" ht="13.5" customHeight="1" thickBot="1">
      <c r="A27" s="84">
        <v>6</v>
      </c>
      <c r="B27" s="85" t="s">
        <v>32</v>
      </c>
      <c r="C27" s="86">
        <v>208</v>
      </c>
      <c r="D27" s="101">
        <v>201</v>
      </c>
      <c r="E27" s="102">
        <v>229</v>
      </c>
      <c r="F27" s="101">
        <v>198</v>
      </c>
      <c r="G27" s="102">
        <v>241</v>
      </c>
      <c r="H27" s="102">
        <v>181</v>
      </c>
      <c r="I27" s="97">
        <f t="shared" si="0"/>
        <v>1258</v>
      </c>
      <c r="J27" s="93">
        <f t="shared" si="1"/>
        <v>209.66666666666666</v>
      </c>
      <c r="K27" s="94"/>
      <c r="L27" s="95">
        <f t="shared" si="2"/>
        <v>241</v>
      </c>
      <c r="M27" s="96">
        <f t="shared" si="3"/>
        <v>181</v>
      </c>
      <c r="N27" s="97">
        <f t="shared" si="4"/>
        <v>60</v>
      </c>
      <c r="O27" s="123"/>
      <c r="P27" s="123"/>
    </row>
    <row r="28" spans="1:16" s="3" customFormat="1" ht="13.5" customHeight="1" thickBot="1">
      <c r="A28" s="84">
        <v>1</v>
      </c>
      <c r="B28" s="85" t="s">
        <v>35</v>
      </c>
      <c r="C28" s="86">
        <v>178</v>
      </c>
      <c r="D28" s="102">
        <v>236</v>
      </c>
      <c r="E28" s="98">
        <v>204</v>
      </c>
      <c r="F28" s="99">
        <v>182</v>
      </c>
      <c r="G28" s="98">
        <v>194</v>
      </c>
      <c r="H28" s="98">
        <v>172</v>
      </c>
      <c r="I28" s="97">
        <f t="shared" si="0"/>
        <v>1166</v>
      </c>
      <c r="J28" s="93">
        <f t="shared" si="1"/>
        <v>194.33333333333334</v>
      </c>
      <c r="K28" s="94"/>
      <c r="L28" s="95">
        <f t="shared" si="2"/>
        <v>236</v>
      </c>
      <c r="M28" s="96">
        <f t="shared" si="3"/>
        <v>172</v>
      </c>
      <c r="N28" s="97">
        <f t="shared" si="4"/>
        <v>64</v>
      </c>
      <c r="O28" s="122">
        <f>SUM(C28:H29)</f>
        <v>2355</v>
      </c>
      <c r="P28" s="122">
        <v>11</v>
      </c>
    </row>
    <row r="29" spans="1:16" s="3" customFormat="1" ht="13.5" customHeight="1" thickBot="1">
      <c r="A29" s="84">
        <v>1</v>
      </c>
      <c r="B29" s="85" t="s">
        <v>36</v>
      </c>
      <c r="C29" s="86">
        <v>193</v>
      </c>
      <c r="D29" s="102">
        <v>183</v>
      </c>
      <c r="E29" s="98">
        <v>237</v>
      </c>
      <c r="F29" s="99">
        <v>168</v>
      </c>
      <c r="G29" s="98">
        <v>213</v>
      </c>
      <c r="H29" s="98">
        <v>195</v>
      </c>
      <c r="I29" s="97">
        <f t="shared" si="0"/>
        <v>1189</v>
      </c>
      <c r="J29" s="93">
        <f t="shared" si="1"/>
        <v>198.16666666666666</v>
      </c>
      <c r="K29" s="94"/>
      <c r="L29" s="95">
        <f t="shared" si="2"/>
        <v>237</v>
      </c>
      <c r="M29" s="96">
        <f t="shared" si="3"/>
        <v>168</v>
      </c>
      <c r="N29" s="97">
        <f t="shared" si="4"/>
        <v>69</v>
      </c>
      <c r="O29" s="123"/>
      <c r="P29" s="123"/>
    </row>
    <row r="30" spans="1:16" s="3" customFormat="1" ht="13.5" customHeight="1" thickBot="1">
      <c r="A30" s="84">
        <v>2</v>
      </c>
      <c r="B30" s="85" t="s">
        <v>45</v>
      </c>
      <c r="C30" s="86">
        <v>195</v>
      </c>
      <c r="D30" s="107">
        <v>147</v>
      </c>
      <c r="E30" s="105">
        <v>184</v>
      </c>
      <c r="F30" s="104">
        <v>144</v>
      </c>
      <c r="G30" s="105">
        <v>182</v>
      </c>
      <c r="H30" s="105">
        <v>241</v>
      </c>
      <c r="I30" s="97">
        <f t="shared" si="0"/>
        <v>1093</v>
      </c>
      <c r="J30" s="93">
        <f t="shared" si="1"/>
        <v>182.16666666666666</v>
      </c>
      <c r="K30" s="94"/>
      <c r="L30" s="95">
        <f t="shared" si="2"/>
        <v>241</v>
      </c>
      <c r="M30" s="96">
        <f t="shared" si="3"/>
        <v>144</v>
      </c>
      <c r="N30" s="97">
        <f t="shared" si="4"/>
        <v>97</v>
      </c>
      <c r="O30" s="122">
        <f>SUM(C30:H31)</f>
        <v>2200</v>
      </c>
      <c r="P30" s="122">
        <v>12</v>
      </c>
    </row>
    <row r="31" spans="1:16" s="3" customFormat="1" ht="13.5" customHeight="1" thickBot="1">
      <c r="A31" s="84">
        <v>2</v>
      </c>
      <c r="B31" s="85" t="s">
        <v>46</v>
      </c>
      <c r="C31" s="103">
        <v>167</v>
      </c>
      <c r="D31" s="104">
        <v>179</v>
      </c>
      <c r="E31" s="108">
        <v>182</v>
      </c>
      <c r="F31" s="109">
        <v>230</v>
      </c>
      <c r="G31" s="110">
        <v>161</v>
      </c>
      <c r="H31" s="111">
        <v>188</v>
      </c>
      <c r="I31" s="92">
        <f t="shared" si="0"/>
        <v>1107</v>
      </c>
      <c r="J31" s="93">
        <f t="shared" si="1"/>
        <v>184.5</v>
      </c>
      <c r="K31" s="94"/>
      <c r="L31" s="95">
        <f t="shared" si="2"/>
        <v>230</v>
      </c>
      <c r="M31" s="96">
        <f t="shared" si="3"/>
        <v>161</v>
      </c>
      <c r="N31" s="97">
        <f t="shared" si="4"/>
        <v>69</v>
      </c>
      <c r="O31" s="123"/>
      <c r="P31" s="123"/>
    </row>
    <row r="32" spans="1:16" s="3" customFormat="1" ht="13.5" customHeight="1" thickBot="1">
      <c r="A32" s="84">
        <v>8</v>
      </c>
      <c r="B32" s="112" t="s">
        <v>43</v>
      </c>
      <c r="C32" s="113">
        <v>181</v>
      </c>
      <c r="D32" s="114">
        <v>175</v>
      </c>
      <c r="E32" s="115">
        <v>183</v>
      </c>
      <c r="F32" s="116">
        <v>162</v>
      </c>
      <c r="G32" s="117">
        <v>238</v>
      </c>
      <c r="H32" s="117">
        <v>207</v>
      </c>
      <c r="I32" s="118">
        <f t="shared" si="0"/>
        <v>1146</v>
      </c>
      <c r="J32" s="93">
        <f t="shared" si="1"/>
        <v>191</v>
      </c>
      <c r="K32" s="94"/>
      <c r="L32" s="95">
        <f t="shared" si="2"/>
        <v>238</v>
      </c>
      <c r="M32" s="96">
        <f t="shared" si="3"/>
        <v>162</v>
      </c>
      <c r="N32" s="97">
        <f t="shared" si="4"/>
        <v>76</v>
      </c>
      <c r="O32" s="122">
        <f>SUM(C32:H33)</f>
        <v>2197</v>
      </c>
      <c r="P32" s="122">
        <v>13</v>
      </c>
    </row>
    <row r="33" spans="1:16" s="3" customFormat="1" ht="13.5" customHeight="1" thickBot="1">
      <c r="A33" s="84">
        <v>8</v>
      </c>
      <c r="B33" s="85" t="s">
        <v>44</v>
      </c>
      <c r="C33" s="100">
        <v>163</v>
      </c>
      <c r="D33" s="99">
        <v>185</v>
      </c>
      <c r="E33" s="102">
        <v>187</v>
      </c>
      <c r="F33" s="101">
        <v>188</v>
      </c>
      <c r="G33" s="102">
        <v>177</v>
      </c>
      <c r="H33" s="102">
        <v>151</v>
      </c>
      <c r="I33" s="97">
        <f t="shared" si="0"/>
        <v>1051</v>
      </c>
      <c r="J33" s="93">
        <f t="shared" si="1"/>
        <v>175.16666666666666</v>
      </c>
      <c r="K33" s="94"/>
      <c r="L33" s="95">
        <f t="shared" si="2"/>
        <v>188</v>
      </c>
      <c r="M33" s="96">
        <f t="shared" si="3"/>
        <v>151</v>
      </c>
      <c r="N33" s="97">
        <f t="shared" si="4"/>
        <v>37</v>
      </c>
      <c r="O33" s="123"/>
      <c r="P33" s="123"/>
    </row>
    <row r="34" spans="1:16" s="3" customFormat="1" ht="13.5" customHeight="1" thickBot="1">
      <c r="A34" s="84">
        <v>13</v>
      </c>
      <c r="B34" s="85" t="s">
        <v>56</v>
      </c>
      <c r="C34" s="100">
        <v>128</v>
      </c>
      <c r="D34" s="99">
        <v>206</v>
      </c>
      <c r="E34" s="98">
        <v>166</v>
      </c>
      <c r="F34" s="99">
        <v>169</v>
      </c>
      <c r="G34" s="98">
        <v>184</v>
      </c>
      <c r="H34" s="98">
        <v>154</v>
      </c>
      <c r="I34" s="97">
        <f t="shared" si="0"/>
        <v>1007</v>
      </c>
      <c r="J34" s="93">
        <f t="shared" si="1"/>
        <v>167.83333333333334</v>
      </c>
      <c r="K34" s="97">
        <v>22</v>
      </c>
      <c r="L34" s="95">
        <f t="shared" si="2"/>
        <v>206</v>
      </c>
      <c r="M34" s="96">
        <f t="shared" si="3"/>
        <v>128</v>
      </c>
      <c r="N34" s="97">
        <f t="shared" si="4"/>
        <v>78</v>
      </c>
      <c r="O34" s="122">
        <f>SUM(C34:H35)</f>
        <v>2081</v>
      </c>
      <c r="P34" s="122">
        <v>14</v>
      </c>
    </row>
    <row r="35" spans="1:16" s="3" customFormat="1" ht="13.5" customHeight="1" thickBot="1">
      <c r="A35" s="84">
        <v>13</v>
      </c>
      <c r="B35" s="85" t="s">
        <v>57</v>
      </c>
      <c r="C35" s="100">
        <v>205</v>
      </c>
      <c r="D35" s="99">
        <v>173</v>
      </c>
      <c r="E35" s="98">
        <v>144</v>
      </c>
      <c r="F35" s="99">
        <v>205</v>
      </c>
      <c r="G35" s="98">
        <v>159</v>
      </c>
      <c r="H35" s="98">
        <v>188</v>
      </c>
      <c r="I35" s="97">
        <f t="shared" si="0"/>
        <v>1074</v>
      </c>
      <c r="J35" s="93">
        <f t="shared" si="1"/>
        <v>179</v>
      </c>
      <c r="K35" s="97">
        <v>23</v>
      </c>
      <c r="L35" s="95">
        <f t="shared" si="2"/>
        <v>205</v>
      </c>
      <c r="M35" s="96">
        <f t="shared" si="3"/>
        <v>144</v>
      </c>
      <c r="N35" s="97">
        <f t="shared" si="4"/>
        <v>61</v>
      </c>
      <c r="O35" s="123"/>
      <c r="P35" s="123"/>
    </row>
    <row r="36" spans="1:16" s="3" customFormat="1" ht="13.5" customHeight="1" thickBot="1">
      <c r="A36" s="84">
        <v>11</v>
      </c>
      <c r="B36" s="85" t="s">
        <v>52</v>
      </c>
      <c r="C36" s="86">
        <v>147</v>
      </c>
      <c r="D36" s="102">
        <v>179</v>
      </c>
      <c r="E36" s="102">
        <v>163</v>
      </c>
      <c r="F36" s="102">
        <v>148</v>
      </c>
      <c r="G36" s="102">
        <v>164</v>
      </c>
      <c r="H36" s="102">
        <v>127</v>
      </c>
      <c r="I36" s="97">
        <f t="shared" si="0"/>
        <v>928</v>
      </c>
      <c r="J36" s="93">
        <f t="shared" si="1"/>
        <v>154.66666666666666</v>
      </c>
      <c r="K36" s="97">
        <v>18</v>
      </c>
      <c r="L36" s="95">
        <f t="shared" si="2"/>
        <v>179</v>
      </c>
      <c r="M36" s="96">
        <f t="shared" si="3"/>
        <v>127</v>
      </c>
      <c r="N36" s="97">
        <f t="shared" si="4"/>
        <v>52</v>
      </c>
      <c r="O36" s="122">
        <f>SUM(C36:H37)</f>
        <v>2015</v>
      </c>
      <c r="P36" s="122">
        <v>15</v>
      </c>
    </row>
    <row r="37" spans="1:16" s="3" customFormat="1" ht="13.5" customHeight="1" thickBot="1">
      <c r="A37" s="84">
        <v>11</v>
      </c>
      <c r="B37" s="85" t="s">
        <v>53</v>
      </c>
      <c r="C37" s="100">
        <v>200</v>
      </c>
      <c r="D37" s="99">
        <v>184</v>
      </c>
      <c r="E37" s="98">
        <v>196</v>
      </c>
      <c r="F37" s="99">
        <v>181</v>
      </c>
      <c r="G37" s="98">
        <v>157</v>
      </c>
      <c r="H37" s="98">
        <v>169</v>
      </c>
      <c r="I37" s="97">
        <f t="shared" si="0"/>
        <v>1087</v>
      </c>
      <c r="J37" s="93">
        <f t="shared" si="1"/>
        <v>181.16666666666666</v>
      </c>
      <c r="K37" s="97">
        <v>19</v>
      </c>
      <c r="L37" s="95">
        <f t="shared" si="2"/>
        <v>200</v>
      </c>
      <c r="M37" s="96">
        <f t="shared" si="3"/>
        <v>157</v>
      </c>
      <c r="N37" s="97">
        <f t="shared" si="4"/>
        <v>43</v>
      </c>
      <c r="O37" s="123"/>
      <c r="P37" s="123"/>
    </row>
    <row r="38" spans="1:16" s="3" customFormat="1" ht="13.5" customHeight="1" thickBot="1">
      <c r="A38" s="84">
        <v>3</v>
      </c>
      <c r="B38" s="85" t="s">
        <v>41</v>
      </c>
      <c r="C38" s="86">
        <v>114</v>
      </c>
      <c r="D38" s="101">
        <v>152</v>
      </c>
      <c r="E38" s="89">
        <v>141</v>
      </c>
      <c r="F38" s="109">
        <v>111</v>
      </c>
      <c r="G38" s="110">
        <v>128</v>
      </c>
      <c r="H38" s="111">
        <v>125</v>
      </c>
      <c r="I38" s="92">
        <f t="shared" si="0"/>
        <v>771</v>
      </c>
      <c r="J38" s="93">
        <f t="shared" si="1"/>
        <v>128.5</v>
      </c>
      <c r="K38" s="94"/>
      <c r="L38" s="95">
        <f t="shared" si="2"/>
        <v>152</v>
      </c>
      <c r="M38" s="96">
        <f t="shared" si="3"/>
        <v>111</v>
      </c>
      <c r="N38" s="97">
        <f t="shared" si="4"/>
        <v>41</v>
      </c>
      <c r="O38" s="122">
        <f>SUM(C38:H39)</f>
        <v>1884</v>
      </c>
      <c r="P38" s="122">
        <v>16</v>
      </c>
    </row>
    <row r="39" spans="1:16" s="3" customFormat="1" ht="13.5" customHeight="1" thickBot="1">
      <c r="A39" s="84">
        <v>3</v>
      </c>
      <c r="B39" s="85" t="s">
        <v>42</v>
      </c>
      <c r="C39" s="86">
        <v>178</v>
      </c>
      <c r="D39" s="101">
        <v>177</v>
      </c>
      <c r="E39" s="98">
        <v>167</v>
      </c>
      <c r="F39" s="99">
        <v>178</v>
      </c>
      <c r="G39" s="98">
        <v>186</v>
      </c>
      <c r="H39" s="98">
        <v>227</v>
      </c>
      <c r="I39" s="97">
        <f t="shared" si="0"/>
        <v>1113</v>
      </c>
      <c r="J39" s="93">
        <f t="shared" si="1"/>
        <v>185.5</v>
      </c>
      <c r="K39" s="94"/>
      <c r="L39" s="95">
        <f t="shared" si="2"/>
        <v>227</v>
      </c>
      <c r="M39" s="96">
        <f t="shared" si="3"/>
        <v>167</v>
      </c>
      <c r="N39" s="97">
        <f t="shared" si="4"/>
        <v>60</v>
      </c>
      <c r="O39" s="123"/>
      <c r="P39" s="123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</sheetData>
  <sheetProtection selectLockedCells="1" selectUnlockedCells="1"/>
  <mergeCells count="32">
    <mergeCell ref="P32:P33"/>
    <mergeCell ref="P28:P29"/>
    <mergeCell ref="P18:P19"/>
    <mergeCell ref="P24:P25"/>
    <mergeCell ref="P30:P31"/>
    <mergeCell ref="P38:P39"/>
    <mergeCell ref="O20:O21"/>
    <mergeCell ref="O22:O23"/>
    <mergeCell ref="O28:O29"/>
    <mergeCell ref="P26:P27"/>
    <mergeCell ref="P36:P37"/>
    <mergeCell ref="P34:P35"/>
    <mergeCell ref="P14:P15"/>
    <mergeCell ref="P10:P11"/>
    <mergeCell ref="P16:P17"/>
    <mergeCell ref="P8:P9"/>
    <mergeCell ref="O18:O19"/>
    <mergeCell ref="O36:O37"/>
    <mergeCell ref="O10:O11"/>
    <mergeCell ref="O34:O35"/>
    <mergeCell ref="O30:O31"/>
    <mergeCell ref="O8:O9"/>
    <mergeCell ref="O12:O13"/>
    <mergeCell ref="O14:O15"/>
    <mergeCell ref="O16:O17"/>
    <mergeCell ref="O24:O25"/>
    <mergeCell ref="P12:P13"/>
    <mergeCell ref="O38:O39"/>
    <mergeCell ref="O32:O33"/>
    <mergeCell ref="P22:P23"/>
    <mergeCell ref="P20:P21"/>
    <mergeCell ref="O26:O27"/>
  </mergeCells>
  <conditionalFormatting sqref="C8:H39">
    <cfRule type="cellIs" priority="1" dxfId="2" operator="equal" stopIfTrue="1">
      <formula>$L8</formula>
    </cfRule>
    <cfRule type="cellIs" priority="2" dxfId="1" operator="equal" stopIfTrue="1">
      <formula>$M8</formula>
    </cfRule>
  </conditionalFormatting>
  <printOptions/>
  <pageMargins left="0.475" right="0.16875" top="0.10972222222222222" bottom="0.06875" header="0.5118055555555555" footer="0.5118055555555555"/>
  <pageSetup horizontalDpi="300" verticalDpi="300" orientation="landscape" paperSize="9" scale="110" r:id="rId3"/>
  <legacyDrawing r:id="rId2"/>
  <oleObjects>
    <oleObject progId="Рисунок Microsoft Word" shapeId="276512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W36"/>
  <sheetViews>
    <sheetView zoomScalePageLayoutView="0" workbookViewId="0" topLeftCell="A1">
      <selection activeCell="AA10" sqref="AA10"/>
    </sheetView>
  </sheetViews>
  <sheetFormatPr defaultColWidth="9.140625" defaultRowHeight="12.75"/>
  <cols>
    <col min="1" max="1" width="3.57421875" style="0" customWidth="1"/>
    <col min="2" max="2" width="16.140625" style="0" customWidth="1"/>
    <col min="3" max="3" width="6.7109375" style="0" customWidth="1"/>
    <col min="4" max="5" width="7.00390625" style="0" customWidth="1"/>
    <col min="6" max="6" width="5.28125" style="0" customWidth="1"/>
    <col min="7" max="7" width="4.57421875" style="0" customWidth="1"/>
    <col min="8" max="8" width="5.140625" style="0" customWidth="1"/>
    <col min="9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00390625" style="0" customWidth="1"/>
    <col min="17" max="17" width="4.7109375" style="0" customWidth="1"/>
    <col min="18" max="18" width="4.8515625" style="0" customWidth="1"/>
    <col min="19" max="19" width="4.7109375" style="0" customWidth="1"/>
    <col min="20" max="20" width="5.28125" style="0" customWidth="1"/>
    <col min="21" max="21" width="9.7109375" style="0" customWidth="1"/>
    <col min="22" max="22" width="5.8515625" style="0" customWidth="1"/>
    <col min="23" max="23" width="4.140625" style="0" customWidth="1"/>
    <col min="24" max="24" width="6.00390625" style="0" customWidth="1"/>
    <col min="25" max="25" width="4.7109375" style="0" customWidth="1"/>
    <col min="26" max="26" width="7.421875" style="0" customWidth="1"/>
    <col min="27" max="27" width="9.8515625" style="0" customWidth="1"/>
    <col min="28" max="28" width="5.28125" style="0" customWidth="1"/>
    <col min="29" max="29" width="6.00390625" style="0" customWidth="1"/>
    <col min="30" max="30" width="5.140625" style="0" customWidth="1"/>
    <col min="31" max="31" width="5.57421875" style="0" customWidth="1"/>
    <col min="32" max="32" width="7.57421875" style="0" customWidth="1"/>
  </cols>
  <sheetData>
    <row r="1" spans="2:20" ht="11.25" customHeight="1">
      <c r="B1" s="16"/>
      <c r="C1" s="16"/>
      <c r="D1" s="16"/>
      <c r="E1" s="16"/>
      <c r="F1" s="16"/>
      <c r="G1" s="16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T1" s="17"/>
    </row>
    <row r="2" spans="2:23" ht="22.5" customHeight="1">
      <c r="B2" s="18"/>
      <c r="C2" s="19"/>
      <c r="D2" s="18"/>
      <c r="E2" s="18"/>
      <c r="F2" s="18" t="s">
        <v>10</v>
      </c>
      <c r="G2" s="18"/>
      <c r="H2" s="20"/>
      <c r="I2" s="20"/>
      <c r="J2" s="20"/>
      <c r="K2" s="20"/>
      <c r="L2" s="20"/>
      <c r="M2" s="20"/>
      <c r="N2" s="20"/>
      <c r="O2" s="20"/>
      <c r="P2" s="20"/>
      <c r="Q2" s="2" t="s">
        <v>1</v>
      </c>
      <c r="W2" s="17"/>
    </row>
    <row r="3" spans="2:23" ht="22.5" customHeight="1">
      <c r="B3" s="18"/>
      <c r="C3" s="19"/>
      <c r="D3" s="18"/>
      <c r="E3" s="18"/>
      <c r="F3" s="18"/>
      <c r="G3" s="18"/>
      <c r="H3" s="20"/>
      <c r="I3" s="20"/>
      <c r="J3" s="20"/>
      <c r="K3" s="20"/>
      <c r="L3" s="20"/>
      <c r="M3" s="20"/>
      <c r="N3" s="20"/>
      <c r="O3" s="20"/>
      <c r="P3" s="20"/>
      <c r="Q3" s="2"/>
      <c r="W3" s="17"/>
    </row>
    <row r="4" spans="2:17" ht="28.5" customHeight="1" thickBot="1">
      <c r="B4" s="18"/>
      <c r="C4" s="18"/>
      <c r="D4" s="18"/>
      <c r="E4" s="18"/>
      <c r="F4" s="18"/>
      <c r="G4" s="21" t="s">
        <v>26</v>
      </c>
      <c r="H4" s="21"/>
      <c r="I4" s="20"/>
      <c r="Q4" s="2" t="s">
        <v>2</v>
      </c>
    </row>
    <row r="5" spans="1:22" ht="14.25" customHeight="1" thickBot="1" thickTop="1">
      <c r="A5" s="124" t="s">
        <v>11</v>
      </c>
      <c r="B5" s="124" t="s">
        <v>12</v>
      </c>
      <c r="C5" s="125" t="s">
        <v>28</v>
      </c>
      <c r="D5" s="125" t="s">
        <v>29</v>
      </c>
      <c r="E5" s="125" t="s">
        <v>30</v>
      </c>
      <c r="F5" s="127" t="s">
        <v>13</v>
      </c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5" t="s">
        <v>14</v>
      </c>
      <c r="U5" s="125" t="s">
        <v>15</v>
      </c>
      <c r="V5" s="124" t="s">
        <v>16</v>
      </c>
    </row>
    <row r="6" spans="1:22" ht="17.25" customHeight="1" thickBot="1" thickTop="1">
      <c r="A6" s="124"/>
      <c r="B6" s="124"/>
      <c r="C6" s="124"/>
      <c r="D6" s="124"/>
      <c r="E6" s="131"/>
      <c r="F6" s="22">
        <v>7</v>
      </c>
      <c r="G6" s="23" t="s">
        <v>17</v>
      </c>
      <c r="H6" s="22">
        <v>8</v>
      </c>
      <c r="I6" s="23" t="s">
        <v>17</v>
      </c>
      <c r="J6" s="22">
        <v>9</v>
      </c>
      <c r="K6" s="23" t="s">
        <v>17</v>
      </c>
      <c r="L6" s="22">
        <v>10</v>
      </c>
      <c r="M6" s="23" t="s">
        <v>17</v>
      </c>
      <c r="N6" s="22">
        <v>11</v>
      </c>
      <c r="O6" s="23" t="s">
        <v>17</v>
      </c>
      <c r="P6" s="22">
        <v>12</v>
      </c>
      <c r="Q6" s="23" t="s">
        <v>17</v>
      </c>
      <c r="R6" s="22">
        <v>13</v>
      </c>
      <c r="S6" s="23" t="s">
        <v>17</v>
      </c>
      <c r="T6" s="125"/>
      <c r="U6" s="125"/>
      <c r="V6" s="125"/>
    </row>
    <row r="7" spans="1:22" ht="14.25" customHeight="1" thickBot="1">
      <c r="A7" s="126" t="s">
        <v>18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</row>
    <row r="8" spans="1:22" ht="16.5" thickBot="1">
      <c r="A8" s="24">
        <v>1</v>
      </c>
      <c r="B8" s="82" t="s">
        <v>47</v>
      </c>
      <c r="C8" s="13">
        <v>1391</v>
      </c>
      <c r="D8" s="25">
        <f aca="true" t="shared" si="0" ref="D8:D23">SUM(C8,F8:S8)</f>
        <v>2733</v>
      </c>
      <c r="E8" s="128">
        <f>SUM(D8:D9)</f>
        <v>5628</v>
      </c>
      <c r="F8" s="31">
        <v>163</v>
      </c>
      <c r="G8" s="31"/>
      <c r="H8" s="31">
        <v>190</v>
      </c>
      <c r="I8" s="31"/>
      <c r="J8" s="31">
        <v>203</v>
      </c>
      <c r="K8" s="31"/>
      <c r="L8" s="31">
        <v>173</v>
      </c>
      <c r="M8" s="31"/>
      <c r="N8" s="31">
        <v>245</v>
      </c>
      <c r="O8" s="31"/>
      <c r="P8" s="31">
        <v>172</v>
      </c>
      <c r="Q8" s="31"/>
      <c r="R8" s="31">
        <v>196</v>
      </c>
      <c r="S8" s="31"/>
      <c r="T8" s="53">
        <f aca="true" t="shared" si="1" ref="T8:T23">SUM(G8,I8,K8,M8,S8,O8,Q8)</f>
        <v>0</v>
      </c>
      <c r="U8" s="26">
        <f aca="true" t="shared" si="2" ref="U8:U23">AVERAGE(F8,H8,J8,L8,R8,N8,P8)</f>
        <v>191.71428571428572</v>
      </c>
      <c r="V8" s="132">
        <v>1</v>
      </c>
    </row>
    <row r="9" spans="1:22" ht="16.5" thickBot="1">
      <c r="A9" s="24">
        <v>1</v>
      </c>
      <c r="B9" s="82" t="s">
        <v>49</v>
      </c>
      <c r="C9" s="13">
        <v>1324</v>
      </c>
      <c r="D9" s="25">
        <f t="shared" si="0"/>
        <v>2895</v>
      </c>
      <c r="E9" s="129"/>
      <c r="F9" s="56">
        <v>183</v>
      </c>
      <c r="G9" s="57">
        <v>30</v>
      </c>
      <c r="H9" s="58">
        <v>193</v>
      </c>
      <c r="I9" s="58">
        <v>30</v>
      </c>
      <c r="J9" s="58">
        <v>246</v>
      </c>
      <c r="K9" s="58">
        <v>30</v>
      </c>
      <c r="L9" s="58">
        <v>221</v>
      </c>
      <c r="M9" s="58">
        <v>30</v>
      </c>
      <c r="N9" s="58">
        <v>190</v>
      </c>
      <c r="O9" s="58">
        <v>30</v>
      </c>
      <c r="P9" s="58">
        <v>201</v>
      </c>
      <c r="Q9" s="58">
        <v>0</v>
      </c>
      <c r="R9" s="58">
        <v>187</v>
      </c>
      <c r="S9" s="59">
        <v>0</v>
      </c>
      <c r="T9" s="61">
        <f t="shared" si="1"/>
        <v>150</v>
      </c>
      <c r="U9" s="60">
        <f t="shared" si="2"/>
        <v>203</v>
      </c>
      <c r="V9" s="136"/>
    </row>
    <row r="10" spans="1:22" ht="16.5" thickBot="1">
      <c r="A10" s="24">
        <v>2</v>
      </c>
      <c r="B10" s="82" t="s">
        <v>54</v>
      </c>
      <c r="C10" s="13">
        <v>1278</v>
      </c>
      <c r="D10" s="25">
        <f t="shared" si="0"/>
        <v>2699</v>
      </c>
      <c r="E10" s="128">
        <f>SUM(D10:D11)</f>
        <v>5506</v>
      </c>
      <c r="F10" s="56">
        <v>211</v>
      </c>
      <c r="G10" s="57"/>
      <c r="H10" s="58">
        <v>197</v>
      </c>
      <c r="I10" s="58"/>
      <c r="J10" s="58">
        <v>225</v>
      </c>
      <c r="K10" s="58"/>
      <c r="L10" s="58">
        <v>189</v>
      </c>
      <c r="M10" s="58"/>
      <c r="N10" s="58">
        <v>193</v>
      </c>
      <c r="O10" s="58"/>
      <c r="P10" s="58">
        <v>192</v>
      </c>
      <c r="Q10" s="59"/>
      <c r="R10" s="66">
        <v>214</v>
      </c>
      <c r="S10" s="34"/>
      <c r="T10" s="54">
        <f t="shared" si="1"/>
        <v>0</v>
      </c>
      <c r="U10" s="26">
        <f t="shared" si="2"/>
        <v>203</v>
      </c>
      <c r="V10" s="132">
        <v>2</v>
      </c>
    </row>
    <row r="11" spans="1:22" ht="16.5" thickBot="1">
      <c r="A11" s="24">
        <v>2</v>
      </c>
      <c r="B11" s="82" t="s">
        <v>55</v>
      </c>
      <c r="C11" s="13">
        <v>1282</v>
      </c>
      <c r="D11" s="25">
        <f t="shared" si="0"/>
        <v>2807</v>
      </c>
      <c r="E11" s="129"/>
      <c r="F11" s="34">
        <v>204</v>
      </c>
      <c r="G11" s="28">
        <v>30</v>
      </c>
      <c r="H11" s="34">
        <v>180</v>
      </c>
      <c r="I11" s="34">
        <v>0</v>
      </c>
      <c r="J11" s="34">
        <v>233</v>
      </c>
      <c r="K11" s="34">
        <v>30</v>
      </c>
      <c r="L11" s="34">
        <v>159</v>
      </c>
      <c r="M11" s="29">
        <v>0</v>
      </c>
      <c r="N11" s="29">
        <v>213</v>
      </c>
      <c r="O11" s="29">
        <v>0</v>
      </c>
      <c r="P11" s="29">
        <v>216</v>
      </c>
      <c r="Q11" s="29">
        <v>30</v>
      </c>
      <c r="R11" s="34">
        <v>200</v>
      </c>
      <c r="S11" s="34">
        <v>30</v>
      </c>
      <c r="T11" s="54">
        <f t="shared" si="1"/>
        <v>120</v>
      </c>
      <c r="U11" s="26">
        <f t="shared" si="2"/>
        <v>200.71428571428572</v>
      </c>
      <c r="V11" s="136"/>
    </row>
    <row r="12" spans="1:22" ht="16.5" thickBot="1">
      <c r="A12" s="24">
        <v>4</v>
      </c>
      <c r="B12" s="82" t="s">
        <v>60</v>
      </c>
      <c r="C12" s="13">
        <v>1317</v>
      </c>
      <c r="D12" s="25">
        <f t="shared" si="0"/>
        <v>2767</v>
      </c>
      <c r="E12" s="128">
        <f>SUM(D12:D13)</f>
        <v>5437</v>
      </c>
      <c r="F12" s="27">
        <v>148</v>
      </c>
      <c r="G12" s="27"/>
      <c r="H12" s="27">
        <v>184</v>
      </c>
      <c r="I12" s="27"/>
      <c r="J12" s="27">
        <v>212</v>
      </c>
      <c r="K12" s="27"/>
      <c r="L12" s="27">
        <v>209</v>
      </c>
      <c r="M12" s="27"/>
      <c r="N12" s="27">
        <v>250</v>
      </c>
      <c r="O12" s="27"/>
      <c r="P12" s="27">
        <v>213</v>
      </c>
      <c r="Q12" s="27"/>
      <c r="R12" s="27">
        <v>234</v>
      </c>
      <c r="S12" s="27"/>
      <c r="T12" s="54">
        <f t="shared" si="1"/>
        <v>0</v>
      </c>
      <c r="U12" s="26">
        <f t="shared" si="2"/>
        <v>207.14285714285714</v>
      </c>
      <c r="V12" s="132">
        <v>3</v>
      </c>
    </row>
    <row r="13" spans="1:22" ht="16.5" thickBot="1">
      <c r="A13" s="24">
        <v>4</v>
      </c>
      <c r="B13" s="82" t="s">
        <v>61</v>
      </c>
      <c r="C13" s="13">
        <v>1192</v>
      </c>
      <c r="D13" s="25">
        <f t="shared" si="0"/>
        <v>2670</v>
      </c>
      <c r="E13" s="129"/>
      <c r="F13" s="27">
        <v>191</v>
      </c>
      <c r="G13" s="27">
        <v>0</v>
      </c>
      <c r="H13" s="27">
        <v>177</v>
      </c>
      <c r="I13" s="27">
        <v>30</v>
      </c>
      <c r="J13" s="27">
        <v>204</v>
      </c>
      <c r="K13" s="27">
        <v>30</v>
      </c>
      <c r="L13" s="27">
        <v>167</v>
      </c>
      <c r="M13" s="27">
        <v>0</v>
      </c>
      <c r="N13" s="27">
        <v>204</v>
      </c>
      <c r="O13" s="27">
        <v>30</v>
      </c>
      <c r="P13" s="27">
        <v>197</v>
      </c>
      <c r="Q13" s="27">
        <v>30</v>
      </c>
      <c r="R13" s="27">
        <v>188</v>
      </c>
      <c r="S13" s="27">
        <v>30</v>
      </c>
      <c r="T13" s="54">
        <f t="shared" si="1"/>
        <v>150</v>
      </c>
      <c r="U13" s="26">
        <f t="shared" si="2"/>
        <v>189.71428571428572</v>
      </c>
      <c r="V13" s="136"/>
    </row>
    <row r="14" spans="1:23" ht="16.5" thickBot="1">
      <c r="A14" s="24">
        <v>5</v>
      </c>
      <c r="B14" s="82" t="s">
        <v>62</v>
      </c>
      <c r="C14" s="13">
        <v>1273</v>
      </c>
      <c r="D14" s="25">
        <f t="shared" si="0"/>
        <v>2660</v>
      </c>
      <c r="E14" s="128">
        <f>SUM(D14:D15)</f>
        <v>5395</v>
      </c>
      <c r="F14" s="27">
        <v>190</v>
      </c>
      <c r="G14" s="27"/>
      <c r="H14" s="27">
        <v>192</v>
      </c>
      <c r="I14" s="27"/>
      <c r="J14" s="27">
        <v>221</v>
      </c>
      <c r="K14" s="27"/>
      <c r="L14" s="27">
        <v>192</v>
      </c>
      <c r="M14" s="27"/>
      <c r="N14" s="27">
        <v>187</v>
      </c>
      <c r="O14" s="27"/>
      <c r="P14" s="27">
        <v>205</v>
      </c>
      <c r="Q14" s="27"/>
      <c r="R14" s="27">
        <v>200</v>
      </c>
      <c r="S14" s="27"/>
      <c r="T14" s="54">
        <f t="shared" si="1"/>
        <v>0</v>
      </c>
      <c r="U14" s="26">
        <f t="shared" si="2"/>
        <v>198.14285714285714</v>
      </c>
      <c r="V14" s="132">
        <v>4</v>
      </c>
      <c r="W14" s="30"/>
    </row>
    <row r="15" spans="1:23" ht="16.5" thickBot="1">
      <c r="A15" s="24">
        <v>5</v>
      </c>
      <c r="B15" s="82" t="s">
        <v>48</v>
      </c>
      <c r="C15" s="13">
        <v>1211</v>
      </c>
      <c r="D15" s="25">
        <f t="shared" si="0"/>
        <v>2735</v>
      </c>
      <c r="E15" s="129"/>
      <c r="F15" s="27">
        <v>246</v>
      </c>
      <c r="G15" s="27">
        <v>30</v>
      </c>
      <c r="H15" s="27">
        <v>233</v>
      </c>
      <c r="I15" s="27">
        <v>30</v>
      </c>
      <c r="J15" s="27">
        <v>171</v>
      </c>
      <c r="K15" s="27">
        <v>0</v>
      </c>
      <c r="L15" s="27">
        <v>183</v>
      </c>
      <c r="M15" s="31">
        <v>0</v>
      </c>
      <c r="N15" s="31">
        <v>215</v>
      </c>
      <c r="O15" s="31">
        <v>30</v>
      </c>
      <c r="P15" s="31">
        <v>174</v>
      </c>
      <c r="Q15" s="31">
        <v>30</v>
      </c>
      <c r="R15" s="31">
        <v>182</v>
      </c>
      <c r="S15" s="27">
        <v>0</v>
      </c>
      <c r="T15" s="54">
        <f t="shared" si="1"/>
        <v>120</v>
      </c>
      <c r="U15" s="26">
        <f t="shared" si="2"/>
        <v>200.57142857142858</v>
      </c>
      <c r="V15" s="136"/>
      <c r="W15" s="30"/>
    </row>
    <row r="16" spans="1:23" ht="16.5" thickBot="1">
      <c r="A16" s="24">
        <v>3</v>
      </c>
      <c r="B16" s="82" t="s">
        <v>37</v>
      </c>
      <c r="C16" s="13">
        <v>1306</v>
      </c>
      <c r="D16" s="25">
        <f t="shared" si="0"/>
        <v>2612</v>
      </c>
      <c r="E16" s="128">
        <f>SUM(D16:D17)</f>
        <v>5305</v>
      </c>
      <c r="F16" s="27">
        <v>169</v>
      </c>
      <c r="G16" s="27"/>
      <c r="H16" s="27">
        <v>192</v>
      </c>
      <c r="I16" s="27"/>
      <c r="J16" s="27">
        <v>177</v>
      </c>
      <c r="K16" s="27"/>
      <c r="L16" s="27">
        <v>181</v>
      </c>
      <c r="M16" s="27"/>
      <c r="N16" s="27">
        <v>198</v>
      </c>
      <c r="O16" s="27"/>
      <c r="P16" s="27">
        <v>223</v>
      </c>
      <c r="Q16" s="27"/>
      <c r="R16" s="27">
        <v>166</v>
      </c>
      <c r="S16" s="27"/>
      <c r="T16" s="54">
        <f t="shared" si="1"/>
        <v>0</v>
      </c>
      <c r="U16" s="26">
        <f t="shared" si="2"/>
        <v>186.57142857142858</v>
      </c>
      <c r="V16" s="132">
        <v>5</v>
      </c>
      <c r="W16" s="30"/>
    </row>
    <row r="17" spans="1:22" ht="16.5" thickBot="1">
      <c r="A17" s="24">
        <v>3</v>
      </c>
      <c r="B17" s="82" t="s">
        <v>38</v>
      </c>
      <c r="C17" s="13">
        <v>1246</v>
      </c>
      <c r="D17" s="25">
        <f t="shared" si="0"/>
        <v>2693</v>
      </c>
      <c r="E17" s="129"/>
      <c r="F17" s="27">
        <v>169</v>
      </c>
      <c r="G17" s="27">
        <v>0</v>
      </c>
      <c r="H17" s="27">
        <v>228</v>
      </c>
      <c r="I17" s="27">
        <v>30</v>
      </c>
      <c r="J17" s="27">
        <v>251</v>
      </c>
      <c r="K17" s="27">
        <v>30</v>
      </c>
      <c r="L17" s="27">
        <v>235</v>
      </c>
      <c r="M17" s="27">
        <v>30</v>
      </c>
      <c r="N17" s="27">
        <v>170</v>
      </c>
      <c r="O17" s="27">
        <v>0</v>
      </c>
      <c r="P17" s="27">
        <v>170</v>
      </c>
      <c r="Q17" s="27">
        <v>0</v>
      </c>
      <c r="R17" s="27">
        <v>134</v>
      </c>
      <c r="S17" s="27">
        <v>0</v>
      </c>
      <c r="T17" s="54">
        <f t="shared" si="1"/>
        <v>90</v>
      </c>
      <c r="U17" s="26">
        <f t="shared" si="2"/>
        <v>193.85714285714286</v>
      </c>
      <c r="V17" s="136"/>
    </row>
    <row r="18" spans="1:22" ht="16.5" thickBot="1">
      <c r="A18" s="24">
        <v>6</v>
      </c>
      <c r="B18" s="83" t="s">
        <v>50</v>
      </c>
      <c r="C18" s="13">
        <v>1322</v>
      </c>
      <c r="D18" s="25">
        <f t="shared" si="0"/>
        <v>2722</v>
      </c>
      <c r="E18" s="128">
        <f>SUM(D18:D19)</f>
        <v>5260</v>
      </c>
      <c r="F18" s="27">
        <v>199</v>
      </c>
      <c r="G18" s="27"/>
      <c r="H18" s="27">
        <v>168</v>
      </c>
      <c r="I18" s="27"/>
      <c r="J18" s="27">
        <v>203</v>
      </c>
      <c r="K18" s="27"/>
      <c r="L18" s="27">
        <v>258</v>
      </c>
      <c r="M18" s="31"/>
      <c r="N18" s="31">
        <v>198</v>
      </c>
      <c r="O18" s="31"/>
      <c r="P18" s="31">
        <v>163</v>
      </c>
      <c r="Q18" s="31"/>
      <c r="R18" s="31">
        <v>211</v>
      </c>
      <c r="S18" s="27"/>
      <c r="T18" s="54">
        <f t="shared" si="1"/>
        <v>0</v>
      </c>
      <c r="U18" s="26">
        <f t="shared" si="2"/>
        <v>200</v>
      </c>
      <c r="V18" s="132">
        <v>6</v>
      </c>
    </row>
    <row r="19" spans="1:23" ht="16.5" thickBot="1">
      <c r="A19" s="24">
        <v>6</v>
      </c>
      <c r="B19" s="82" t="s">
        <v>51</v>
      </c>
      <c r="C19" s="13">
        <v>1151</v>
      </c>
      <c r="D19" s="25">
        <f t="shared" si="0"/>
        <v>2538</v>
      </c>
      <c r="E19" s="129"/>
      <c r="F19" s="27">
        <v>219</v>
      </c>
      <c r="G19" s="28">
        <v>30</v>
      </c>
      <c r="H19" s="27">
        <v>192</v>
      </c>
      <c r="I19" s="27">
        <v>0</v>
      </c>
      <c r="J19" s="27">
        <v>162</v>
      </c>
      <c r="K19" s="27">
        <v>0</v>
      </c>
      <c r="L19" s="32">
        <v>166</v>
      </c>
      <c r="M19" s="31">
        <v>30</v>
      </c>
      <c r="N19" s="31">
        <v>201</v>
      </c>
      <c r="O19" s="31">
        <v>30</v>
      </c>
      <c r="P19" s="31">
        <v>127</v>
      </c>
      <c r="Q19" s="31">
        <v>0</v>
      </c>
      <c r="R19" s="31">
        <v>200</v>
      </c>
      <c r="S19" s="33">
        <v>30</v>
      </c>
      <c r="T19" s="54">
        <f t="shared" si="1"/>
        <v>120</v>
      </c>
      <c r="U19" s="26">
        <f t="shared" si="2"/>
        <v>181</v>
      </c>
      <c r="V19" s="136"/>
      <c r="W19" s="30"/>
    </row>
    <row r="20" spans="1:23" ht="16.5" thickBot="1">
      <c r="A20" s="62">
        <v>8</v>
      </c>
      <c r="B20" s="82" t="s">
        <v>39</v>
      </c>
      <c r="C20" s="51">
        <v>1203</v>
      </c>
      <c r="D20" s="25">
        <f t="shared" si="0"/>
        <v>2519</v>
      </c>
      <c r="E20" s="128">
        <f>SUM(D20:D21)</f>
        <v>4966</v>
      </c>
      <c r="F20" s="31">
        <v>176</v>
      </c>
      <c r="G20" s="31"/>
      <c r="H20" s="31">
        <v>215</v>
      </c>
      <c r="I20" s="31"/>
      <c r="J20" s="31">
        <v>159</v>
      </c>
      <c r="K20" s="31"/>
      <c r="L20" s="31">
        <v>195</v>
      </c>
      <c r="M20" s="29"/>
      <c r="N20" s="29">
        <v>177</v>
      </c>
      <c r="O20" s="29"/>
      <c r="P20" s="29">
        <v>191</v>
      </c>
      <c r="Q20" s="29"/>
      <c r="R20" s="29">
        <v>203</v>
      </c>
      <c r="S20" s="31"/>
      <c r="T20" s="54">
        <f t="shared" si="1"/>
        <v>0</v>
      </c>
      <c r="U20" s="55">
        <f t="shared" si="2"/>
        <v>188</v>
      </c>
      <c r="V20" s="132">
        <v>7</v>
      </c>
      <c r="W20" s="30"/>
    </row>
    <row r="21" spans="1:23" ht="16.5" thickBot="1">
      <c r="A21" s="63">
        <v>8</v>
      </c>
      <c r="B21" s="82" t="s">
        <v>40</v>
      </c>
      <c r="C21" s="64">
        <v>1204</v>
      </c>
      <c r="D21" s="25">
        <f t="shared" si="0"/>
        <v>2447</v>
      </c>
      <c r="E21" s="130"/>
      <c r="F21" s="57">
        <v>167</v>
      </c>
      <c r="G21" s="65">
        <v>0</v>
      </c>
      <c r="H21" s="57">
        <v>166</v>
      </c>
      <c r="I21" s="65">
        <v>0</v>
      </c>
      <c r="J21" s="57">
        <v>170</v>
      </c>
      <c r="K21" s="65">
        <v>0</v>
      </c>
      <c r="L21" s="57">
        <v>195</v>
      </c>
      <c r="M21" s="65">
        <v>30</v>
      </c>
      <c r="N21" s="57">
        <v>169</v>
      </c>
      <c r="O21" s="65">
        <v>0</v>
      </c>
      <c r="P21" s="57">
        <v>145</v>
      </c>
      <c r="Q21" s="65">
        <v>0</v>
      </c>
      <c r="R21" s="57">
        <v>171</v>
      </c>
      <c r="S21" s="65">
        <v>30</v>
      </c>
      <c r="T21" s="54">
        <f t="shared" si="1"/>
        <v>60</v>
      </c>
      <c r="U21" s="55">
        <f t="shared" si="2"/>
        <v>169</v>
      </c>
      <c r="V21" s="133"/>
      <c r="W21" s="30"/>
    </row>
    <row r="22" spans="1:23" ht="16.5" thickBot="1">
      <c r="A22" s="24">
        <v>7</v>
      </c>
      <c r="B22" s="82" t="s">
        <v>58</v>
      </c>
      <c r="C22" s="13">
        <v>1261</v>
      </c>
      <c r="D22" s="25">
        <f t="shared" si="0"/>
        <v>2522</v>
      </c>
      <c r="E22" s="128">
        <f>SUM(D22:D23)</f>
        <v>4922</v>
      </c>
      <c r="F22" s="32">
        <v>217</v>
      </c>
      <c r="G22" s="65"/>
      <c r="H22" s="33">
        <v>158</v>
      </c>
      <c r="I22" s="27"/>
      <c r="J22" s="27">
        <v>153</v>
      </c>
      <c r="K22" s="27"/>
      <c r="L22" s="32">
        <v>214</v>
      </c>
      <c r="M22" s="27"/>
      <c r="N22" s="27">
        <v>187</v>
      </c>
      <c r="O22" s="27"/>
      <c r="P22" s="27">
        <v>162</v>
      </c>
      <c r="Q22" s="27"/>
      <c r="R22" s="27">
        <v>170</v>
      </c>
      <c r="S22" s="33"/>
      <c r="T22" s="54">
        <f t="shared" si="1"/>
        <v>0</v>
      </c>
      <c r="U22" s="26">
        <f t="shared" si="2"/>
        <v>180.14285714285714</v>
      </c>
      <c r="V22" s="134">
        <v>8</v>
      </c>
      <c r="W22" s="30"/>
    </row>
    <row r="23" spans="1:23" ht="16.5" thickBot="1">
      <c r="A23" s="24">
        <v>7</v>
      </c>
      <c r="B23" s="82" t="s">
        <v>59</v>
      </c>
      <c r="C23" s="13">
        <v>1169</v>
      </c>
      <c r="D23" s="25">
        <f t="shared" si="0"/>
        <v>2400</v>
      </c>
      <c r="E23" s="129"/>
      <c r="F23" s="32">
        <v>160</v>
      </c>
      <c r="G23" s="65">
        <v>0</v>
      </c>
      <c r="H23" s="33">
        <v>175</v>
      </c>
      <c r="I23" s="27">
        <v>0</v>
      </c>
      <c r="J23" s="27">
        <v>181</v>
      </c>
      <c r="K23" s="27">
        <v>0</v>
      </c>
      <c r="L23" s="32">
        <v>133</v>
      </c>
      <c r="M23" s="34">
        <v>0</v>
      </c>
      <c r="N23" s="34">
        <v>174</v>
      </c>
      <c r="O23" s="34">
        <v>0</v>
      </c>
      <c r="P23" s="34">
        <v>200</v>
      </c>
      <c r="Q23" s="34">
        <v>30</v>
      </c>
      <c r="R23" s="34">
        <v>178</v>
      </c>
      <c r="S23" s="33">
        <v>0</v>
      </c>
      <c r="T23" s="54">
        <f t="shared" si="1"/>
        <v>30</v>
      </c>
      <c r="U23" s="26">
        <f t="shared" si="2"/>
        <v>171.57142857142858</v>
      </c>
      <c r="V23" s="135"/>
      <c r="W23" s="30"/>
    </row>
    <row r="27" ht="12.75">
      <c r="A27" s="35"/>
    </row>
    <row r="28" ht="12.75">
      <c r="A28" s="35"/>
    </row>
    <row r="29" ht="12.75">
      <c r="A29" s="35"/>
    </row>
    <row r="30" ht="12.75">
      <c r="A30" s="35"/>
    </row>
    <row r="31" ht="12.75">
      <c r="A31" s="35"/>
    </row>
    <row r="32" ht="12.75">
      <c r="A32" s="35"/>
    </row>
    <row r="33" ht="12.75">
      <c r="A33" s="35"/>
    </row>
    <row r="34" ht="12.75">
      <c r="A34" s="35"/>
    </row>
    <row r="35" ht="12.75">
      <c r="A35" s="35"/>
    </row>
    <row r="36" ht="12.75">
      <c r="A36" s="35"/>
    </row>
  </sheetData>
  <sheetProtection selectLockedCells="1" selectUnlockedCells="1"/>
  <mergeCells count="26">
    <mergeCell ref="V20:V21"/>
    <mergeCell ref="V22:V23"/>
    <mergeCell ref="V8:V9"/>
    <mergeCell ref="V10:V11"/>
    <mergeCell ref="V12:V13"/>
    <mergeCell ref="V14:V15"/>
    <mergeCell ref="V16:V17"/>
    <mergeCell ref="V18:V19"/>
    <mergeCell ref="E18:E19"/>
    <mergeCell ref="E22:E23"/>
    <mergeCell ref="E20:E21"/>
    <mergeCell ref="E5:E6"/>
    <mergeCell ref="E8:E9"/>
    <mergeCell ref="E10:E11"/>
    <mergeCell ref="E16:E17"/>
    <mergeCell ref="E12:E13"/>
    <mergeCell ref="E14:E15"/>
    <mergeCell ref="V5:V6"/>
    <mergeCell ref="A7:V7"/>
    <mergeCell ref="F5:S5"/>
    <mergeCell ref="T5:T6"/>
    <mergeCell ref="U5:U6"/>
    <mergeCell ref="A5:A6"/>
    <mergeCell ref="B5:B6"/>
    <mergeCell ref="C5:C6"/>
    <mergeCell ref="D5:D6"/>
  </mergeCells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 r:id="rId4"/>
  <drawing r:id="rId3"/>
  <legacyDrawing r:id="rId2"/>
  <oleObjects>
    <oleObject progId="Рисунок Microsoft Word" shapeId="5647700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J21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3.7109375" style="0" customWidth="1"/>
    <col min="2" max="2" width="39.8515625" style="0" customWidth="1"/>
    <col min="3" max="3" width="5.7109375" style="0" customWidth="1"/>
    <col min="4" max="4" width="3.8515625" style="0" customWidth="1"/>
    <col min="5" max="5" width="40.57421875" style="0" customWidth="1"/>
    <col min="6" max="6" width="5.57421875" style="0" customWidth="1"/>
    <col min="7" max="7" width="3.28125" style="0" customWidth="1"/>
    <col min="8" max="8" width="38.421875" style="0" customWidth="1"/>
    <col min="9" max="9" width="5.00390625" style="0" customWidth="1"/>
    <col min="10" max="10" width="22.00390625" style="0" customWidth="1"/>
    <col min="11" max="11" width="18.28125" style="0" customWidth="1"/>
    <col min="12" max="12" width="5.140625" style="0" customWidth="1"/>
    <col min="13" max="13" width="3.00390625" style="0" customWidth="1"/>
    <col min="14" max="14" width="17.140625" style="0" customWidth="1"/>
    <col min="15" max="15" width="4.8515625" style="0" customWidth="1"/>
    <col min="16" max="16" width="12.28125" style="0" customWidth="1"/>
  </cols>
  <sheetData>
    <row r="2" spans="2:6" ht="26.25">
      <c r="B2" s="36"/>
      <c r="C2" s="36"/>
      <c r="D2" s="36" t="s">
        <v>19</v>
      </c>
      <c r="E2" s="37" t="s">
        <v>20</v>
      </c>
      <c r="F2" s="6"/>
    </row>
    <row r="3" ht="14.25" customHeight="1"/>
    <row r="4" spans="2:5" ht="18">
      <c r="B4" s="39"/>
      <c r="C4" s="39"/>
      <c r="D4" s="39"/>
      <c r="E4" s="38" t="s">
        <v>25</v>
      </c>
    </row>
    <row r="5" spans="2:5" ht="18">
      <c r="B5" s="39"/>
      <c r="C5" s="39"/>
      <c r="D5" s="39"/>
      <c r="E5" s="38"/>
    </row>
    <row r="6" spans="2:5" ht="18.75" thickBot="1">
      <c r="B6" s="39"/>
      <c r="C6" s="39"/>
      <c r="D6" s="39"/>
      <c r="E6" s="38"/>
    </row>
    <row r="7" spans="2:8" ht="19.5" customHeight="1" thickBot="1">
      <c r="B7" s="47"/>
      <c r="C7" s="40"/>
      <c r="D7" s="40"/>
      <c r="E7" s="41"/>
      <c r="F7" s="41"/>
      <c r="H7" s="41"/>
    </row>
    <row r="8" spans="2:6" ht="19.5" customHeight="1" thickBot="1">
      <c r="B8" s="82" t="s">
        <v>80</v>
      </c>
      <c r="C8" s="40"/>
      <c r="D8" s="40"/>
      <c r="E8" s="41"/>
      <c r="F8" s="41"/>
    </row>
    <row r="9" spans="1:10" ht="19.5" customHeight="1" thickBot="1">
      <c r="A9" s="78">
        <v>3</v>
      </c>
      <c r="B9" s="82" t="s">
        <v>79</v>
      </c>
      <c r="D9" s="40"/>
      <c r="E9" s="47"/>
      <c r="F9" s="42"/>
      <c r="J9" s="14"/>
    </row>
    <row r="10" spans="1:7" ht="19.5" customHeight="1" thickBot="1">
      <c r="A10" s="50"/>
      <c r="B10" s="48"/>
      <c r="C10" s="41"/>
      <c r="D10" s="79"/>
      <c r="E10" s="82" t="s">
        <v>83</v>
      </c>
      <c r="F10" s="40"/>
      <c r="G10" s="44"/>
    </row>
    <row r="11" spans="1:8" ht="19.5" customHeight="1" thickBot="1">
      <c r="A11" s="50"/>
      <c r="B11" s="44"/>
      <c r="C11" s="41"/>
      <c r="D11" s="40"/>
      <c r="E11" s="82" t="s">
        <v>84</v>
      </c>
      <c r="F11" s="80"/>
      <c r="G11" s="44"/>
      <c r="H11" s="47"/>
    </row>
    <row r="12" spans="1:8" ht="19.5" customHeight="1" thickBot="1">
      <c r="A12" s="50"/>
      <c r="B12" s="44"/>
      <c r="C12" s="41"/>
      <c r="E12" s="48"/>
      <c r="F12" s="41"/>
      <c r="G12" s="14"/>
      <c r="H12" s="82" t="s">
        <v>47</v>
      </c>
    </row>
    <row r="13" spans="1:8" ht="19.5" customHeight="1" thickBot="1">
      <c r="A13" s="50"/>
      <c r="B13" s="47"/>
      <c r="F13" s="41"/>
      <c r="G13" s="14"/>
      <c r="H13" s="82" t="s">
        <v>49</v>
      </c>
    </row>
    <row r="14" spans="1:8" ht="19.5" customHeight="1" thickBot="1">
      <c r="A14" s="49">
        <v>2</v>
      </c>
      <c r="B14" s="82" t="s">
        <v>81</v>
      </c>
      <c r="D14" s="43">
        <v>1</v>
      </c>
      <c r="E14" s="47"/>
      <c r="F14" s="41"/>
      <c r="G14" s="14"/>
      <c r="H14" s="48"/>
    </row>
    <row r="15" spans="2:7" ht="19.5" customHeight="1" thickBot="1">
      <c r="B15" s="82" t="s">
        <v>82</v>
      </c>
      <c r="C15" s="40"/>
      <c r="D15" s="41"/>
      <c r="E15" s="82" t="s">
        <v>85</v>
      </c>
      <c r="F15" s="80"/>
      <c r="G15" s="14"/>
    </row>
    <row r="16" spans="2:6" ht="19.5" customHeight="1" thickBot="1">
      <c r="B16" s="48"/>
      <c r="C16" s="45"/>
      <c r="D16" s="45"/>
      <c r="E16" s="82" t="s">
        <v>86</v>
      </c>
      <c r="F16" s="41"/>
    </row>
    <row r="17" spans="3:6" ht="19.5" customHeight="1" thickBot="1">
      <c r="C17" s="42"/>
      <c r="D17" s="42"/>
      <c r="E17" s="48"/>
      <c r="F17" s="40"/>
    </row>
    <row r="18" spans="3:6" ht="12.75">
      <c r="C18" s="42"/>
      <c r="D18" s="42"/>
      <c r="E18" s="42"/>
      <c r="F18" s="42"/>
    </row>
    <row r="19" spans="3:9" ht="18">
      <c r="C19" s="42"/>
      <c r="D19" s="42"/>
      <c r="E19" s="42"/>
      <c r="F19" s="42"/>
      <c r="I19" s="40"/>
    </row>
    <row r="20" spans="3:9" ht="18">
      <c r="C20" s="41"/>
      <c r="F20" s="30"/>
      <c r="G20" s="30"/>
      <c r="H20" s="30"/>
      <c r="I20" s="42"/>
    </row>
    <row r="21" ht="12.75">
      <c r="I21" s="42"/>
    </row>
  </sheetData>
  <sheetProtection selectLockedCells="1" selectUnlockedCells="1"/>
  <printOptions/>
  <pageMargins left="0.475" right="0.16875" top="0.3659722222222222" bottom="0.5298611111111111" header="0.5118055555555555" footer="0.5118055555555555"/>
  <pageSetup horizontalDpi="300" verticalDpi="300" orientation="landscape" paperSize="9" scale="90" r:id="rId4"/>
  <drawing r:id="rId3"/>
  <legacyDrawing r:id="rId2"/>
  <oleObjects>
    <oleObject progId="Рисунок Microsoft Word" shapeId="5647679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20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2" max="2" width="34.421875" style="0" customWidth="1"/>
    <col min="3" max="3" width="14.57421875" style="0" customWidth="1"/>
    <col min="6" max="6" width="35.421875" style="0" customWidth="1"/>
  </cols>
  <sheetData>
    <row r="1" spans="2:7" ht="13.5" thickBot="1">
      <c r="B1" s="46"/>
      <c r="C1" s="46"/>
      <c r="D1" s="46"/>
      <c r="F1" s="46"/>
      <c r="G1" s="46"/>
    </row>
    <row r="2" spans="1:4" ht="18.75" thickBot="1">
      <c r="A2" s="67" t="s">
        <v>11</v>
      </c>
      <c r="B2" s="73" t="s">
        <v>22</v>
      </c>
      <c r="C2" s="68" t="s">
        <v>23</v>
      </c>
      <c r="D2" s="81" t="s">
        <v>24</v>
      </c>
    </row>
    <row r="3" spans="1:4" ht="18">
      <c r="A3" s="141">
        <v>1</v>
      </c>
      <c r="B3" s="74" t="s">
        <v>63</v>
      </c>
      <c r="C3" s="69">
        <v>187</v>
      </c>
      <c r="D3" s="142">
        <f>SUM(C3:C4)</f>
        <v>406</v>
      </c>
    </row>
    <row r="4" spans="1:4" ht="18.75" thickBot="1">
      <c r="A4" s="138"/>
      <c r="B4" s="75" t="s">
        <v>64</v>
      </c>
      <c r="C4" s="70">
        <v>219</v>
      </c>
      <c r="D4" s="140"/>
    </row>
    <row r="5" spans="1:4" ht="18">
      <c r="A5" s="137">
        <v>2</v>
      </c>
      <c r="B5" s="76" t="s">
        <v>65</v>
      </c>
      <c r="C5" s="71">
        <v>183</v>
      </c>
      <c r="D5" s="139">
        <f>SUM(C5:C6)</f>
        <v>359</v>
      </c>
    </row>
    <row r="6" spans="1:4" ht="18.75" thickBot="1">
      <c r="A6" s="137"/>
      <c r="B6" s="77" t="s">
        <v>66</v>
      </c>
      <c r="C6" s="72">
        <v>176</v>
      </c>
      <c r="D6" s="139"/>
    </row>
    <row r="7" spans="1:4" ht="18">
      <c r="A7" s="141">
        <v>3</v>
      </c>
      <c r="B7" s="74" t="s">
        <v>67</v>
      </c>
      <c r="C7" s="69">
        <v>185</v>
      </c>
      <c r="D7" s="142">
        <f>SUM(C7:C8)</f>
        <v>352</v>
      </c>
    </row>
    <row r="8" spans="1:4" ht="18.75" thickBot="1">
      <c r="A8" s="138"/>
      <c r="B8" s="75" t="s">
        <v>68</v>
      </c>
      <c r="C8" s="70">
        <v>167</v>
      </c>
      <c r="D8" s="140"/>
    </row>
    <row r="9" spans="1:4" ht="18">
      <c r="A9" s="137">
        <v>4</v>
      </c>
      <c r="B9" s="76" t="s">
        <v>69</v>
      </c>
      <c r="C9" s="71">
        <v>177</v>
      </c>
      <c r="D9" s="139">
        <f>SUM(C9:C10)</f>
        <v>365</v>
      </c>
    </row>
    <row r="10" spans="1:4" ht="18.75" thickBot="1">
      <c r="A10" s="137"/>
      <c r="B10" s="77" t="s">
        <v>70</v>
      </c>
      <c r="C10" s="72">
        <v>188</v>
      </c>
      <c r="D10" s="139"/>
    </row>
    <row r="11" spans="1:4" ht="18">
      <c r="A11" s="141">
        <v>5</v>
      </c>
      <c r="B11" s="74" t="s">
        <v>71</v>
      </c>
      <c r="C11" s="69">
        <v>176</v>
      </c>
      <c r="D11" s="142">
        <f>SUM(C11:C12)</f>
        <v>334</v>
      </c>
    </row>
    <row r="12" spans="1:4" ht="18.75" thickBot="1">
      <c r="A12" s="138"/>
      <c r="B12" s="75" t="s">
        <v>72</v>
      </c>
      <c r="C12" s="70">
        <v>158</v>
      </c>
      <c r="D12" s="140"/>
    </row>
    <row r="13" spans="1:4" ht="18">
      <c r="A13" s="137">
        <v>6</v>
      </c>
      <c r="B13" s="76" t="s">
        <v>73</v>
      </c>
      <c r="C13" s="71">
        <v>154</v>
      </c>
      <c r="D13" s="139">
        <f>SUM(C13:C14)</f>
        <v>331</v>
      </c>
    </row>
    <row r="14" spans="1:4" ht="18.75" thickBot="1">
      <c r="A14" s="137"/>
      <c r="B14" s="77" t="s">
        <v>74</v>
      </c>
      <c r="C14" s="72">
        <v>177</v>
      </c>
      <c r="D14" s="139"/>
    </row>
    <row r="15" spans="1:4" ht="18">
      <c r="A15" s="141">
        <v>7</v>
      </c>
      <c r="B15" s="74" t="s">
        <v>75</v>
      </c>
      <c r="C15" s="69">
        <v>173</v>
      </c>
      <c r="D15" s="142">
        <f>SUM(C15:C16)</f>
        <v>405</v>
      </c>
    </row>
    <row r="16" spans="1:4" ht="18.75" thickBot="1">
      <c r="A16" s="138"/>
      <c r="B16" s="75" t="s">
        <v>76</v>
      </c>
      <c r="C16" s="70">
        <v>232</v>
      </c>
      <c r="D16" s="140"/>
    </row>
    <row r="17" spans="1:4" ht="18">
      <c r="A17" s="137">
        <v>8</v>
      </c>
      <c r="B17" s="76" t="s">
        <v>77</v>
      </c>
      <c r="C17" s="71">
        <v>171</v>
      </c>
      <c r="D17" s="139">
        <f>SUM(C17:C18)</f>
        <v>369</v>
      </c>
    </row>
    <row r="18" spans="1:4" ht="18.75" thickBot="1">
      <c r="A18" s="138"/>
      <c r="B18" s="75" t="s">
        <v>78</v>
      </c>
      <c r="C18" s="70">
        <v>198</v>
      </c>
      <c r="D18" s="140"/>
    </row>
    <row r="19" spans="1:4" ht="18">
      <c r="A19" s="137">
        <v>9</v>
      </c>
      <c r="B19" s="76" t="s">
        <v>42</v>
      </c>
      <c r="C19" s="71">
        <v>184</v>
      </c>
      <c r="D19" s="139">
        <f>SUM(C19:C20)</f>
        <v>345</v>
      </c>
    </row>
    <row r="20" spans="1:4" ht="18.75" thickBot="1">
      <c r="A20" s="138"/>
      <c r="B20" s="75" t="s">
        <v>41</v>
      </c>
      <c r="C20" s="70">
        <v>161</v>
      </c>
      <c r="D20" s="140"/>
    </row>
  </sheetData>
  <sheetProtection/>
  <mergeCells count="18">
    <mergeCell ref="A3:A4"/>
    <mergeCell ref="A5:A6"/>
    <mergeCell ref="A7:A8"/>
    <mergeCell ref="A9:A10"/>
    <mergeCell ref="D3:D4"/>
    <mergeCell ref="D5:D6"/>
    <mergeCell ref="A11:A12"/>
    <mergeCell ref="D11:D12"/>
    <mergeCell ref="D13:D14"/>
    <mergeCell ref="D15:D16"/>
    <mergeCell ref="D7:D8"/>
    <mergeCell ref="D9:D10"/>
    <mergeCell ref="A19:A20"/>
    <mergeCell ref="D19:D20"/>
    <mergeCell ref="A17:A18"/>
    <mergeCell ref="D17:D18"/>
    <mergeCell ref="A13:A14"/>
    <mergeCell ref="A15:A16"/>
  </mergeCells>
  <conditionalFormatting sqref="B3:B20">
    <cfRule type="expression" priority="1" dxfId="0" stopIfTrue="1">
      <formula>(C3&gt;0)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cp:lastPrinted>2014-04-18T09:32:40Z</cp:lastPrinted>
  <dcterms:created xsi:type="dcterms:W3CDTF">2014-04-23T08:46:33Z</dcterms:created>
  <dcterms:modified xsi:type="dcterms:W3CDTF">2014-04-23T08:46:34Z</dcterms:modified>
  <cp:category/>
  <cp:version/>
  <cp:contentType/>
  <cp:contentStatus/>
</cp:coreProperties>
</file>