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0"/>
  </bookViews>
  <sheets>
    <sheet name="квалификация" sheetId="1" r:id="rId1"/>
    <sheet name="плей офф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<sst xmlns="http://schemas.openxmlformats.org/spreadsheetml/2006/main" count="103" uniqueCount="71">
  <si>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 xml:space="preserve">       Федерация боулинга</t>
  </si>
  <si>
    <t xml:space="preserve">       Волгоградской области</t>
  </si>
  <si>
    <t xml:space="preserve">2  этап </t>
  </si>
  <si>
    <t>15 февраля 2020г.</t>
  </si>
  <si>
    <t>макс</t>
  </si>
  <si>
    <t>мин.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</si>
  <si>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</si>
  <si>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</si>
  <si>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</si>
  <si>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</si>
  <si>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</si>
  <si>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</si>
  <si>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</si>
  <si>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</si>
  <si>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Анипко Александр</t>
  </si>
  <si>
    <t>Анюфеева Елена</t>
  </si>
  <si>
    <t>Вайнман Алексей</t>
  </si>
  <si>
    <t>Вайнман Марина</t>
  </si>
  <si>
    <t>Голубев Анатолий</t>
  </si>
  <si>
    <t>Гущин Александр</t>
  </si>
  <si>
    <t>Карпов Сергей</t>
  </si>
  <si>
    <t>Лаптев Вячеслав</t>
  </si>
  <si>
    <t>Лихолай Алла</t>
  </si>
  <si>
    <t>Лявин Андрей</t>
  </si>
  <si>
    <t>Марченко Петр</t>
  </si>
  <si>
    <t>Поляков Александр</t>
  </si>
  <si>
    <t>Рычагов Максим</t>
  </si>
  <si>
    <t>Сажнева Наталья</t>
  </si>
  <si>
    <t>Тихонов Константин</t>
  </si>
  <si>
    <t>Фамин Денис</t>
  </si>
  <si>
    <t>Тарапатин Василий</t>
  </si>
  <si>
    <t>Безотосный Алексей</t>
  </si>
  <si>
    <t>Белов Андрей</t>
  </si>
  <si>
    <t>Беляков Александр</t>
  </si>
  <si>
    <t>Иванова Ольга</t>
  </si>
  <si>
    <t>Хохлов Сергей</t>
  </si>
  <si>
    <t>Лазарев Сергей</t>
  </si>
  <si>
    <t>Плиев Олег</t>
  </si>
  <si>
    <t>Сухоруков Денис</t>
  </si>
  <si>
    <t>Дзагоев Батрадз</t>
  </si>
  <si>
    <t>Сизов Юрий</t>
  </si>
  <si>
    <t>Егорычев Максим</t>
  </si>
  <si>
    <t>Пучков Александр</t>
  </si>
  <si>
    <t>Калачев Петр</t>
  </si>
  <si>
    <t>Мисходжев Руслан</t>
  </si>
  <si>
    <t>Кияшкин Александр</t>
  </si>
  <si>
    <t>Тетюшев Александр</t>
  </si>
  <si>
    <t>Мясников Владимир</t>
  </si>
  <si>
    <t>Мясникова Наталья</t>
  </si>
  <si>
    <t>Хожамуратова Роза</t>
  </si>
  <si>
    <t>Егозарьян Артур</t>
  </si>
  <si>
    <t>Шатыгина Ирина</t>
  </si>
  <si>
    <t>Шубин Виталий</t>
  </si>
  <si>
    <t>2 этап</t>
  </si>
  <si>
    <t>Дор.5</t>
  </si>
  <si>
    <t>Дор.12</t>
  </si>
  <si>
    <t>Дор.6</t>
  </si>
  <si>
    <t>Дор.11</t>
  </si>
  <si>
    <t>Дор.7</t>
  </si>
  <si>
    <t>Дор.10</t>
  </si>
  <si>
    <t>Дор.8</t>
  </si>
  <si>
    <t>Дор.9</t>
  </si>
  <si>
    <t>ФИНАЛ ЗА 1 МЕСТО</t>
  </si>
  <si>
    <t>ФИНАЛ ЗА 3 МЕСТО</t>
  </si>
  <si>
    <t>Таганов Алексей</t>
  </si>
  <si>
    <t>Севостьянов Николай</t>
  </si>
  <si>
    <t>Антюфеева Елена</t>
  </si>
  <si>
    <t>1 мнсто</t>
  </si>
  <si>
    <t>2 место</t>
  </si>
  <si>
    <t xml:space="preserve">             ПЛЕЙ ОФФ 2-го этапа Открытого чемпионата Волгоградской обл. 2020</t>
  </si>
  <si>
    <t>Таблица результатов Открытого чемпионата Волгоградской обл.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</si>
</sst>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b/>
      <sz val="20"/>
      <color indexed="62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2"/>
      <name val="Arial"/>
      <family val="2"/>
    </font>
    <font>
      <sz val="9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3" fillId="0" borderId="15" xfId="0" applyFont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22" xfId="0" applyFont="1" applyBorder="1" applyAlignment="1">
      <alignment horizontal="center"/>
    </xf>
    <xf numFmtId="0" fontId="24" fillId="0" borderId="22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4" fillId="0" borderId="24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5" xfId="0" applyFont="1" applyFill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28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3" fillId="0" borderId="33" xfId="0" applyFont="1" applyBorder="1" applyAlignment="1">
      <alignment/>
    </xf>
    <xf numFmtId="0" fontId="18" fillId="33" borderId="2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8</xdr:row>
      <xdr:rowOff>28575</xdr:rowOff>
    </xdr:from>
    <xdr:to>
      <xdr:col>8</xdr:col>
      <xdr:colOff>419100</xdr:colOff>
      <xdr:row>8</xdr:row>
      <xdr:rowOff>66675</xdr:rowOff>
    </xdr:to>
    <xdr:sp>
      <xdr:nvSpPr>
        <xdr:cNvPr id="1" name="Автофигура 1"/>
        <xdr:cNvSpPr>
          <a:spLocks/>
        </xdr:cNvSpPr>
      </xdr:nvSpPr>
      <xdr:spPr>
        <a:xfrm>
          <a:off x="6505575" y="2009775"/>
          <a:ext cx="9525" cy="3810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123825</xdr:rowOff>
    </xdr:from>
    <xdr:to>
      <xdr:col>9</xdr:col>
      <xdr:colOff>314325</xdr:colOff>
      <xdr:row>5</xdr:row>
      <xdr:rowOff>161925</xdr:rowOff>
    </xdr:to>
    <xdr:sp>
      <xdr:nvSpPr>
        <xdr:cNvPr id="2" name="Строка 2"/>
        <xdr:cNvSpPr>
          <a:spLocks/>
        </xdr:cNvSpPr>
      </xdr:nvSpPr>
      <xdr:spPr>
        <a:xfrm>
          <a:off x="6629400" y="1114425"/>
          <a:ext cx="27622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10</xdr:col>
      <xdr:colOff>9525</xdr:colOff>
      <xdr:row>7</xdr:row>
      <xdr:rowOff>209550</xdr:rowOff>
    </xdr:to>
    <xdr:sp>
      <xdr:nvSpPr>
        <xdr:cNvPr id="3" name="Строка 3"/>
        <xdr:cNvSpPr>
          <a:spLocks/>
        </xdr:cNvSpPr>
      </xdr:nvSpPr>
      <xdr:spPr>
        <a:xfrm flipV="1">
          <a:off x="6591300" y="1552575"/>
          <a:ext cx="32385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85725</xdr:rowOff>
    </xdr:from>
    <xdr:to>
      <xdr:col>9</xdr:col>
      <xdr:colOff>314325</xdr:colOff>
      <xdr:row>11</xdr:row>
      <xdr:rowOff>161925</xdr:rowOff>
    </xdr:to>
    <xdr:sp>
      <xdr:nvSpPr>
        <xdr:cNvPr id="4" name="Строка 4"/>
        <xdr:cNvSpPr>
          <a:spLocks/>
        </xdr:cNvSpPr>
      </xdr:nvSpPr>
      <xdr:spPr>
        <a:xfrm>
          <a:off x="6534150" y="2562225"/>
          <a:ext cx="371475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314325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6543675" y="2981325"/>
          <a:ext cx="36195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9</xdr:col>
      <xdr:colOff>314325</xdr:colOff>
      <xdr:row>18</xdr:row>
      <xdr:rowOff>19050</xdr:rowOff>
    </xdr:to>
    <xdr:sp>
      <xdr:nvSpPr>
        <xdr:cNvPr id="6" name="Строка 6"/>
        <xdr:cNvSpPr>
          <a:spLocks/>
        </xdr:cNvSpPr>
      </xdr:nvSpPr>
      <xdr:spPr>
        <a:xfrm>
          <a:off x="6610350" y="406717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314325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6600825" y="4724400"/>
          <a:ext cx="3048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22</xdr:row>
      <xdr:rowOff>85725</xdr:rowOff>
    </xdr:from>
    <xdr:to>
      <xdr:col>9</xdr:col>
      <xdr:colOff>314325</xdr:colOff>
      <xdr:row>23</xdr:row>
      <xdr:rowOff>66675</xdr:rowOff>
    </xdr:to>
    <xdr:sp>
      <xdr:nvSpPr>
        <xdr:cNvPr id="8" name="Строка 8"/>
        <xdr:cNvSpPr>
          <a:spLocks/>
        </xdr:cNvSpPr>
      </xdr:nvSpPr>
      <xdr:spPr>
        <a:xfrm>
          <a:off x="6543675" y="5534025"/>
          <a:ext cx="36195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47625</xdr:rowOff>
    </xdr:from>
    <xdr:to>
      <xdr:col>9</xdr:col>
      <xdr:colOff>314325</xdr:colOff>
      <xdr:row>25</xdr:row>
      <xdr:rowOff>209550</xdr:rowOff>
    </xdr:to>
    <xdr:sp>
      <xdr:nvSpPr>
        <xdr:cNvPr id="9" name="Строка 9"/>
        <xdr:cNvSpPr>
          <a:spLocks/>
        </xdr:cNvSpPr>
      </xdr:nvSpPr>
      <xdr:spPr>
        <a:xfrm flipV="1">
          <a:off x="6610350" y="599122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</xdr:row>
      <xdr:rowOff>209550</xdr:rowOff>
    </xdr:from>
    <xdr:to>
      <xdr:col>15</xdr:col>
      <xdr:colOff>0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10029825" y="1447800"/>
          <a:ext cx="29527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352425</xdr:colOff>
      <xdr:row>11</xdr:row>
      <xdr:rowOff>209550</xdr:rowOff>
    </xdr:to>
    <xdr:sp>
      <xdr:nvSpPr>
        <xdr:cNvPr id="11" name="Строка 11"/>
        <xdr:cNvSpPr>
          <a:spLocks/>
        </xdr:cNvSpPr>
      </xdr:nvSpPr>
      <xdr:spPr>
        <a:xfrm flipV="1">
          <a:off x="9972675" y="2238375"/>
          <a:ext cx="352425" cy="695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190500</xdr:rowOff>
    </xdr:from>
    <xdr:to>
      <xdr:col>15</xdr:col>
      <xdr:colOff>0</xdr:colOff>
      <xdr:row>20</xdr:row>
      <xdr:rowOff>161925</xdr:rowOff>
    </xdr:to>
    <xdr:sp>
      <xdr:nvSpPr>
        <xdr:cNvPr id="12" name="Строка 12"/>
        <xdr:cNvSpPr>
          <a:spLocks/>
        </xdr:cNvSpPr>
      </xdr:nvSpPr>
      <xdr:spPr>
        <a:xfrm>
          <a:off x="9991725" y="4648200"/>
          <a:ext cx="333375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19050</xdr:rowOff>
    </xdr:from>
    <xdr:to>
      <xdr:col>15</xdr:col>
      <xdr:colOff>0</xdr:colOff>
      <xdr:row>23</xdr:row>
      <xdr:rowOff>209550</xdr:rowOff>
    </xdr:to>
    <xdr:sp>
      <xdr:nvSpPr>
        <xdr:cNvPr id="13" name="Строка 13"/>
        <xdr:cNvSpPr>
          <a:spLocks/>
        </xdr:cNvSpPr>
      </xdr:nvSpPr>
      <xdr:spPr>
        <a:xfrm flipV="1">
          <a:off x="9991725" y="5219700"/>
          <a:ext cx="333375" cy="685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171450</xdr:rowOff>
    </xdr:from>
    <xdr:to>
      <xdr:col>4</xdr:col>
      <xdr:colOff>342900</xdr:colOff>
      <xdr:row>4</xdr:row>
      <xdr:rowOff>171450</xdr:rowOff>
    </xdr:to>
    <xdr:sp>
      <xdr:nvSpPr>
        <xdr:cNvPr id="14" name="Строка 14"/>
        <xdr:cNvSpPr>
          <a:spLocks/>
        </xdr:cNvSpPr>
      </xdr:nvSpPr>
      <xdr:spPr>
        <a:xfrm>
          <a:off x="3286125" y="11620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161925</xdr:rowOff>
    </xdr:from>
    <xdr:to>
      <xdr:col>4</xdr:col>
      <xdr:colOff>361950</xdr:colOff>
      <xdr:row>7</xdr:row>
      <xdr:rowOff>171450</xdr:rowOff>
    </xdr:to>
    <xdr:sp>
      <xdr:nvSpPr>
        <xdr:cNvPr id="15" name="Строка 15"/>
        <xdr:cNvSpPr>
          <a:spLocks/>
        </xdr:cNvSpPr>
      </xdr:nvSpPr>
      <xdr:spPr>
        <a:xfrm>
          <a:off x="3314700" y="1895475"/>
          <a:ext cx="3143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361950</xdr:colOff>
      <xdr:row>11</xdr:row>
      <xdr:rowOff>0</xdr:rowOff>
    </xdr:to>
    <xdr:sp>
      <xdr:nvSpPr>
        <xdr:cNvPr id="16" name="Строка 16"/>
        <xdr:cNvSpPr>
          <a:spLocks/>
        </xdr:cNvSpPr>
      </xdr:nvSpPr>
      <xdr:spPr>
        <a:xfrm>
          <a:off x="3286125" y="27241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152400</xdr:rowOff>
    </xdr:from>
    <xdr:to>
      <xdr:col>4</xdr:col>
      <xdr:colOff>352425</xdr:colOff>
      <xdr:row>13</xdr:row>
      <xdr:rowOff>161925</xdr:rowOff>
    </xdr:to>
    <xdr:sp>
      <xdr:nvSpPr>
        <xdr:cNvPr id="17" name="Строка 17"/>
        <xdr:cNvSpPr>
          <a:spLocks/>
        </xdr:cNvSpPr>
      </xdr:nvSpPr>
      <xdr:spPr>
        <a:xfrm flipV="1">
          <a:off x="3286125" y="3371850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4</xdr:col>
      <xdr:colOff>361950</xdr:colOff>
      <xdr:row>16</xdr:row>
      <xdr:rowOff>123825</xdr:rowOff>
    </xdr:to>
    <xdr:sp>
      <xdr:nvSpPr>
        <xdr:cNvPr id="18" name="Строка 18"/>
        <xdr:cNvSpPr>
          <a:spLocks/>
        </xdr:cNvSpPr>
      </xdr:nvSpPr>
      <xdr:spPr>
        <a:xfrm>
          <a:off x="3286125" y="40862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123825</xdr:rowOff>
    </xdr:from>
    <xdr:to>
      <xdr:col>4</xdr:col>
      <xdr:colOff>352425</xdr:colOff>
      <xdr:row>19</xdr:row>
      <xdr:rowOff>133350</xdr:rowOff>
    </xdr:to>
    <xdr:sp>
      <xdr:nvSpPr>
        <xdr:cNvPr id="19" name="Строка 19"/>
        <xdr:cNvSpPr>
          <a:spLocks/>
        </xdr:cNvSpPr>
      </xdr:nvSpPr>
      <xdr:spPr>
        <a:xfrm flipV="1">
          <a:off x="3286125" y="4829175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5</xdr:col>
      <xdr:colOff>0</xdr:colOff>
      <xdr:row>22</xdr:row>
      <xdr:rowOff>114300</xdr:rowOff>
    </xdr:to>
    <xdr:sp>
      <xdr:nvSpPr>
        <xdr:cNvPr id="20" name="Строка 20"/>
        <xdr:cNvSpPr>
          <a:spLocks/>
        </xdr:cNvSpPr>
      </xdr:nvSpPr>
      <xdr:spPr>
        <a:xfrm>
          <a:off x="3267075" y="55626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123825</xdr:rowOff>
    </xdr:from>
    <xdr:to>
      <xdr:col>4</xdr:col>
      <xdr:colOff>361950</xdr:colOff>
      <xdr:row>25</xdr:row>
      <xdr:rowOff>133350</xdr:rowOff>
    </xdr:to>
    <xdr:sp>
      <xdr:nvSpPr>
        <xdr:cNvPr id="21" name="Строка 21"/>
        <xdr:cNvSpPr>
          <a:spLocks/>
        </xdr:cNvSpPr>
      </xdr:nvSpPr>
      <xdr:spPr>
        <a:xfrm>
          <a:off x="3276600" y="6315075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66675</xdr:rowOff>
    </xdr:to>
    <xdr:sp>
      <xdr:nvSpPr>
        <xdr:cNvPr id="22" name="Строка 23"/>
        <xdr:cNvSpPr>
          <a:spLocks/>
        </xdr:cNvSpPr>
      </xdr:nvSpPr>
      <xdr:spPr>
        <a:xfrm>
          <a:off x="3629025" y="5743575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Y53"/>
  <sheetViews>
    <sheetView tabSelected="1" zoomScalePageLayoutView="0" workbookViewId="0" topLeftCell="A34">
      <selection activeCell="Q53" sqref="Q53"/>
    </sheetView>
  </sheetViews>
  <sheetFormatPr defaultColWidth="9.140625" defaultRowHeight="12.75"/>
  <cols>
    <col min="1" max="1" width="5.28125" style="0" customWidth="1"/>
    <col min="2" max="2" width="26.421875" style="0" customWidth="1"/>
    <col min="9" max="9" width="7.140625" style="0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.75">
      <c r="I2" s="2" t="s">
        <v>1</v>
      </c>
      <c r="J2" s="3"/>
      <c r="K2" s="3"/>
    </row>
    <row r="3" ht="10.5" customHeight="1">
      <c r="I3" s="4"/>
    </row>
    <row r="4" ht="13.5" customHeight="1"/>
    <row r="5" spans="1:16" s="6" customFormat="1" ht="18" customHeight="1">
      <c r="A5" s="5" t="s">
        <v>70</v>
      </c>
      <c r="B5" s="5"/>
      <c r="D5" s="7"/>
      <c r="O5" s="8"/>
      <c r="P5" s="8"/>
    </row>
    <row r="6" spans="5:16" s="9" customFormat="1" ht="22.5" customHeight="1">
      <c r="E6" s="44" t="s">
        <v>2</v>
      </c>
      <c r="F6" s="49"/>
      <c r="G6" s="44" t="s">
        <v>3</v>
      </c>
      <c r="H6" s="44"/>
      <c r="O6" s="10"/>
      <c r="P6" s="10"/>
    </row>
    <row r="7" spans="5:16" s="11" customFormat="1" ht="10.5" customHeight="1">
      <c r="E7" s="68"/>
      <c r="F7" s="68"/>
      <c r="G7" s="68"/>
      <c r="H7" s="68"/>
      <c r="O7" s="12"/>
      <c r="P7" s="12"/>
    </row>
    <row r="8" spans="1:16" s="16" customFormat="1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 t="s">
        <v>4</v>
      </c>
      <c r="O8" s="14" t="s">
        <v>5</v>
      </c>
      <c r="P8" s="15"/>
    </row>
    <row r="9" spans="1:18" s="16" customFormat="1" ht="12" customHeight="1">
      <c r="A9" s="96" t="s">
        <v>6</v>
      </c>
      <c r="B9" s="96" t="s">
        <v>7</v>
      </c>
      <c r="C9" s="97" t="s">
        <v>8</v>
      </c>
      <c r="D9" s="98" t="s">
        <v>9</v>
      </c>
      <c r="E9" s="98"/>
      <c r="F9" s="98"/>
      <c r="G9" s="98"/>
      <c r="H9" s="98"/>
      <c r="I9" s="98"/>
      <c r="J9" s="98"/>
      <c r="K9" s="94" t="s">
        <v>10</v>
      </c>
      <c r="L9" s="95" t="s">
        <v>11</v>
      </c>
      <c r="M9" s="96" t="s">
        <v>12</v>
      </c>
      <c r="N9" s="18"/>
      <c r="O9" s="19"/>
      <c r="P9" s="19"/>
      <c r="Q9" s="19"/>
      <c r="R9" s="19"/>
    </row>
    <row r="10" spans="1:16" s="16" customFormat="1" ht="20.25" customHeight="1">
      <c r="A10" s="96"/>
      <c r="B10" s="96"/>
      <c r="C10" s="97"/>
      <c r="D10" s="20">
        <v>1</v>
      </c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21" t="s">
        <v>13</v>
      </c>
      <c r="K10" s="94"/>
      <c r="L10" s="95"/>
      <c r="M10" s="96"/>
      <c r="N10" s="18"/>
      <c r="O10" s="22"/>
      <c r="P10" s="15"/>
    </row>
    <row r="11" spans="1:16" s="16" customFormat="1" ht="17.25" customHeight="1">
      <c r="A11" s="17">
        <v>1</v>
      </c>
      <c r="B11" s="23" t="s">
        <v>44</v>
      </c>
      <c r="C11" s="24"/>
      <c r="D11" s="25">
        <v>148</v>
      </c>
      <c r="E11" s="26">
        <v>266</v>
      </c>
      <c r="F11" s="26">
        <v>232</v>
      </c>
      <c r="G11" s="26">
        <v>243</v>
      </c>
      <c r="H11" s="26">
        <v>195</v>
      </c>
      <c r="I11" s="26">
        <v>253</v>
      </c>
      <c r="J11" s="27">
        <v>216</v>
      </c>
      <c r="K11" s="28">
        <f aca="true" t="shared" si="0" ref="K11:K53">IF(J11&gt;0,(SUM(D11:J11)-MIN(D11:J11)),SUM(D11:I11))</f>
        <v>1405</v>
      </c>
      <c r="L11" s="29">
        <f aca="true" t="shared" si="1" ref="L11:L53">K11+C11*(IF(J11&gt;0,6,COUNTIF(D11:I11,"&gt;0")))</f>
        <v>1405</v>
      </c>
      <c r="M11" s="30">
        <f aca="true" t="shared" si="2" ref="M11:M53">IF(L11&gt;0,L11/COUNTA(D11:I11),0)</f>
        <v>234.16666666666666</v>
      </c>
      <c r="N11" s="31"/>
      <c r="O11" s="83"/>
      <c r="P11" s="15"/>
    </row>
    <row r="12" spans="1:16" s="16" customFormat="1" ht="17.25" customHeight="1">
      <c r="A12" s="17">
        <v>2</v>
      </c>
      <c r="B12" s="76" t="s">
        <v>50</v>
      </c>
      <c r="C12" s="32"/>
      <c r="D12" s="25">
        <v>180</v>
      </c>
      <c r="E12" s="26">
        <v>201</v>
      </c>
      <c r="F12" s="26">
        <v>214</v>
      </c>
      <c r="G12" s="26">
        <v>180</v>
      </c>
      <c r="H12" s="26">
        <v>217</v>
      </c>
      <c r="I12" s="26">
        <v>246</v>
      </c>
      <c r="J12" s="27">
        <v>279</v>
      </c>
      <c r="K12" s="28">
        <f t="shared" si="0"/>
        <v>1337</v>
      </c>
      <c r="L12" s="29">
        <f t="shared" si="1"/>
        <v>1337</v>
      </c>
      <c r="M12" s="30">
        <f t="shared" si="2"/>
        <v>222.83333333333334</v>
      </c>
      <c r="N12" s="31"/>
      <c r="O12" s="83"/>
      <c r="P12" s="15"/>
    </row>
    <row r="13" spans="1:16" s="16" customFormat="1" ht="17.25" customHeight="1">
      <c r="A13" s="17">
        <v>3</v>
      </c>
      <c r="B13" s="76" t="s">
        <v>17</v>
      </c>
      <c r="C13" s="24">
        <v>15</v>
      </c>
      <c r="D13" s="33">
        <v>176</v>
      </c>
      <c r="E13" s="34">
        <v>247</v>
      </c>
      <c r="F13" s="34">
        <v>208</v>
      </c>
      <c r="G13" s="34">
        <v>200</v>
      </c>
      <c r="H13" s="34">
        <v>203</v>
      </c>
      <c r="I13" s="34">
        <v>180</v>
      </c>
      <c r="J13" s="27">
        <v>204</v>
      </c>
      <c r="K13" s="28">
        <f t="shared" si="0"/>
        <v>1242</v>
      </c>
      <c r="L13" s="29">
        <f t="shared" si="1"/>
        <v>1332</v>
      </c>
      <c r="M13" s="30">
        <f t="shared" si="2"/>
        <v>222</v>
      </c>
      <c r="N13" s="31"/>
      <c r="O13" s="83"/>
      <c r="P13" s="15"/>
    </row>
    <row r="14" spans="1:16" s="16" customFormat="1" ht="17.25" customHeight="1">
      <c r="A14" s="17">
        <v>4</v>
      </c>
      <c r="B14" s="75" t="s">
        <v>36</v>
      </c>
      <c r="C14" s="24"/>
      <c r="D14" s="33">
        <v>136</v>
      </c>
      <c r="E14" s="34">
        <v>264</v>
      </c>
      <c r="F14" s="34">
        <v>224</v>
      </c>
      <c r="G14" s="34">
        <v>192</v>
      </c>
      <c r="H14" s="34">
        <v>192</v>
      </c>
      <c r="I14" s="34">
        <v>248</v>
      </c>
      <c r="J14" s="27">
        <v>168</v>
      </c>
      <c r="K14" s="28">
        <f t="shared" si="0"/>
        <v>1288</v>
      </c>
      <c r="L14" s="29">
        <f t="shared" si="1"/>
        <v>1288</v>
      </c>
      <c r="M14" s="30">
        <f t="shared" si="2"/>
        <v>214.66666666666666</v>
      </c>
      <c r="N14" s="31"/>
      <c r="O14" s="83"/>
      <c r="P14" s="15"/>
    </row>
    <row r="15" spans="1:16" s="16" customFormat="1" ht="17.25" customHeight="1">
      <c r="A15" s="17">
        <v>5</v>
      </c>
      <c r="B15" s="23" t="s">
        <v>34</v>
      </c>
      <c r="C15" s="24">
        <v>15</v>
      </c>
      <c r="D15" s="33">
        <v>215</v>
      </c>
      <c r="E15" s="34">
        <v>204</v>
      </c>
      <c r="F15" s="34">
        <v>159</v>
      </c>
      <c r="G15" s="34">
        <v>227</v>
      </c>
      <c r="H15" s="34">
        <v>155</v>
      </c>
      <c r="I15" s="34">
        <v>213</v>
      </c>
      <c r="J15" s="27">
        <v>174</v>
      </c>
      <c r="K15" s="28">
        <f t="shared" si="0"/>
        <v>1192</v>
      </c>
      <c r="L15" s="29">
        <f t="shared" si="1"/>
        <v>1282</v>
      </c>
      <c r="M15" s="30">
        <f t="shared" si="2"/>
        <v>213.66666666666666</v>
      </c>
      <c r="N15" s="31"/>
      <c r="O15" s="83"/>
      <c r="P15" s="15"/>
    </row>
    <row r="16" spans="1:16" s="16" customFormat="1" ht="17.25" customHeight="1">
      <c r="A16" s="17">
        <v>6</v>
      </c>
      <c r="B16" s="23" t="s">
        <v>24</v>
      </c>
      <c r="C16" s="24"/>
      <c r="D16" s="33">
        <v>223</v>
      </c>
      <c r="E16" s="34">
        <v>206</v>
      </c>
      <c r="F16" s="34">
        <v>210</v>
      </c>
      <c r="G16" s="34">
        <v>202</v>
      </c>
      <c r="H16" s="34">
        <v>203</v>
      </c>
      <c r="I16" s="34">
        <v>236</v>
      </c>
      <c r="J16" s="27"/>
      <c r="K16" s="28">
        <f t="shared" si="0"/>
        <v>1280</v>
      </c>
      <c r="L16" s="29">
        <f t="shared" si="1"/>
        <v>1280</v>
      </c>
      <c r="M16" s="30">
        <f t="shared" si="2"/>
        <v>213.33333333333334</v>
      </c>
      <c r="N16" s="31"/>
      <c r="O16" s="83"/>
      <c r="P16" s="15"/>
    </row>
    <row r="17" spans="1:16" s="16" customFormat="1" ht="17.25" customHeight="1">
      <c r="A17" s="17">
        <v>7</v>
      </c>
      <c r="B17" s="23" t="s">
        <v>25</v>
      </c>
      <c r="C17" s="24"/>
      <c r="D17" s="33">
        <v>223</v>
      </c>
      <c r="E17" s="34">
        <v>194</v>
      </c>
      <c r="F17" s="34">
        <v>194</v>
      </c>
      <c r="G17" s="34">
        <v>210</v>
      </c>
      <c r="H17" s="34">
        <v>212</v>
      </c>
      <c r="I17" s="34">
        <v>219</v>
      </c>
      <c r="J17" s="27">
        <v>212</v>
      </c>
      <c r="K17" s="28">
        <f t="shared" si="0"/>
        <v>1270</v>
      </c>
      <c r="L17" s="29">
        <f t="shared" si="1"/>
        <v>1270</v>
      </c>
      <c r="M17" s="30">
        <f t="shared" si="2"/>
        <v>211.66666666666666</v>
      </c>
      <c r="N17" s="31"/>
      <c r="O17" s="83"/>
      <c r="P17" s="15"/>
    </row>
    <row r="18" spans="1:16" s="16" customFormat="1" ht="17.25" customHeight="1">
      <c r="A18" s="17">
        <v>8</v>
      </c>
      <c r="B18" s="76" t="s">
        <v>40</v>
      </c>
      <c r="C18" s="32">
        <v>5</v>
      </c>
      <c r="D18" s="33">
        <v>192</v>
      </c>
      <c r="E18" s="34">
        <v>199</v>
      </c>
      <c r="F18" s="34">
        <v>245</v>
      </c>
      <c r="G18" s="34">
        <v>203</v>
      </c>
      <c r="H18" s="34">
        <v>161</v>
      </c>
      <c r="I18" s="34">
        <v>193</v>
      </c>
      <c r="J18" s="27">
        <v>201</v>
      </c>
      <c r="K18" s="28">
        <f t="shared" si="0"/>
        <v>1233</v>
      </c>
      <c r="L18" s="29">
        <f t="shared" si="1"/>
        <v>1263</v>
      </c>
      <c r="M18" s="30">
        <f t="shared" si="2"/>
        <v>210.5</v>
      </c>
      <c r="N18" s="31"/>
      <c r="O18" s="83"/>
      <c r="P18" s="15"/>
    </row>
    <row r="19" spans="1:16" s="16" customFormat="1" ht="17.25" customHeight="1">
      <c r="A19" s="17">
        <v>9</v>
      </c>
      <c r="B19" s="23" t="s">
        <v>31</v>
      </c>
      <c r="C19" s="24">
        <v>5</v>
      </c>
      <c r="D19" s="33">
        <v>171</v>
      </c>
      <c r="E19" s="34">
        <v>169</v>
      </c>
      <c r="F19" s="34">
        <v>190</v>
      </c>
      <c r="G19" s="34">
        <v>213</v>
      </c>
      <c r="H19" s="34">
        <v>232</v>
      </c>
      <c r="I19" s="34">
        <v>203</v>
      </c>
      <c r="J19" s="38">
        <v>215</v>
      </c>
      <c r="K19" s="28">
        <f t="shared" si="0"/>
        <v>1224</v>
      </c>
      <c r="L19" s="29">
        <f t="shared" si="1"/>
        <v>1254</v>
      </c>
      <c r="M19" s="30">
        <f t="shared" si="2"/>
        <v>209</v>
      </c>
      <c r="N19" s="31"/>
      <c r="O19" s="83"/>
      <c r="P19" s="15"/>
    </row>
    <row r="20" spans="1:16" s="16" customFormat="1" ht="17.25" customHeight="1">
      <c r="A20" s="17">
        <v>10</v>
      </c>
      <c r="B20" s="23" t="s">
        <v>32</v>
      </c>
      <c r="C20" s="24"/>
      <c r="D20" s="33">
        <v>245</v>
      </c>
      <c r="E20" s="34">
        <v>218</v>
      </c>
      <c r="F20" s="34">
        <v>189</v>
      </c>
      <c r="G20" s="34">
        <v>160</v>
      </c>
      <c r="H20" s="34">
        <v>186</v>
      </c>
      <c r="I20" s="34">
        <v>234</v>
      </c>
      <c r="J20" s="27">
        <v>181</v>
      </c>
      <c r="K20" s="28">
        <f t="shared" si="0"/>
        <v>1253</v>
      </c>
      <c r="L20" s="29">
        <f t="shared" si="1"/>
        <v>1253</v>
      </c>
      <c r="M20" s="30">
        <f t="shared" si="2"/>
        <v>208.83333333333334</v>
      </c>
      <c r="N20" s="31"/>
      <c r="O20" s="83"/>
      <c r="P20" s="15"/>
    </row>
    <row r="21" spans="1:16" s="16" customFormat="1" ht="17.25" customHeight="1">
      <c r="A21" s="17">
        <v>11</v>
      </c>
      <c r="B21" s="23" t="s">
        <v>22</v>
      </c>
      <c r="C21" s="24">
        <v>15</v>
      </c>
      <c r="D21" s="84">
        <v>202</v>
      </c>
      <c r="E21" s="85">
        <v>174</v>
      </c>
      <c r="F21" s="85">
        <v>173</v>
      </c>
      <c r="G21" s="85">
        <v>242</v>
      </c>
      <c r="H21" s="85">
        <v>164</v>
      </c>
      <c r="I21" s="85">
        <v>204</v>
      </c>
      <c r="J21" s="27">
        <v>156</v>
      </c>
      <c r="K21" s="28">
        <f t="shared" si="0"/>
        <v>1159</v>
      </c>
      <c r="L21" s="29">
        <f t="shared" si="1"/>
        <v>1249</v>
      </c>
      <c r="M21" s="30">
        <f t="shared" si="2"/>
        <v>208.16666666666666</v>
      </c>
      <c r="N21" s="31"/>
      <c r="O21" s="83"/>
      <c r="P21" s="15"/>
    </row>
    <row r="22" spans="1:16" s="16" customFormat="1" ht="17.25" customHeight="1">
      <c r="A22" s="17">
        <v>12</v>
      </c>
      <c r="B22" s="74" t="s">
        <v>37</v>
      </c>
      <c r="C22" s="39"/>
      <c r="D22" s="33">
        <v>222</v>
      </c>
      <c r="E22" s="34">
        <v>172</v>
      </c>
      <c r="F22" s="34">
        <v>248</v>
      </c>
      <c r="G22" s="34">
        <v>204</v>
      </c>
      <c r="H22" s="34">
        <v>190</v>
      </c>
      <c r="I22" s="34">
        <v>168</v>
      </c>
      <c r="J22" s="27">
        <v>197</v>
      </c>
      <c r="K22" s="28">
        <f t="shared" si="0"/>
        <v>1233</v>
      </c>
      <c r="L22" s="29">
        <f t="shared" si="1"/>
        <v>1233</v>
      </c>
      <c r="M22" s="30">
        <f t="shared" si="2"/>
        <v>205.5</v>
      </c>
      <c r="N22" s="31"/>
      <c r="O22" s="83"/>
      <c r="P22" s="15"/>
    </row>
    <row r="23" spans="1:17" s="16" customFormat="1" ht="17.25" customHeight="1">
      <c r="A23" s="17">
        <v>13</v>
      </c>
      <c r="B23" s="23" t="s">
        <v>21</v>
      </c>
      <c r="C23" s="24">
        <v>5</v>
      </c>
      <c r="D23" s="36">
        <v>185</v>
      </c>
      <c r="E23" s="37">
        <v>204</v>
      </c>
      <c r="F23" s="37">
        <v>197</v>
      </c>
      <c r="G23" s="37">
        <v>235</v>
      </c>
      <c r="H23" s="37">
        <v>181</v>
      </c>
      <c r="I23" s="37">
        <v>195</v>
      </c>
      <c r="J23" s="27">
        <v>185</v>
      </c>
      <c r="K23" s="28">
        <f t="shared" si="0"/>
        <v>1201</v>
      </c>
      <c r="L23" s="29">
        <f t="shared" si="1"/>
        <v>1231</v>
      </c>
      <c r="M23" s="30">
        <f t="shared" si="2"/>
        <v>205.16666666666666</v>
      </c>
      <c r="N23" s="31"/>
      <c r="O23" s="83"/>
      <c r="P23" s="15"/>
      <c r="Q23" s="82"/>
    </row>
    <row r="24" spans="1:16" s="16" customFormat="1" ht="17.25" customHeight="1">
      <c r="A24" s="17">
        <v>14</v>
      </c>
      <c r="B24" s="76" t="s">
        <v>39</v>
      </c>
      <c r="C24" s="24"/>
      <c r="D24" s="25">
        <v>159</v>
      </c>
      <c r="E24" s="26">
        <v>164</v>
      </c>
      <c r="F24" s="26">
        <v>172</v>
      </c>
      <c r="G24" s="26">
        <v>169</v>
      </c>
      <c r="H24" s="26">
        <v>253</v>
      </c>
      <c r="I24" s="26">
        <v>232</v>
      </c>
      <c r="J24" s="27">
        <v>232</v>
      </c>
      <c r="K24" s="28">
        <f t="shared" si="0"/>
        <v>1222</v>
      </c>
      <c r="L24" s="29">
        <f t="shared" si="1"/>
        <v>1222</v>
      </c>
      <c r="M24" s="30">
        <f t="shared" si="2"/>
        <v>203.66666666666666</v>
      </c>
      <c r="N24" s="31"/>
      <c r="O24" s="83"/>
      <c r="P24" s="15"/>
    </row>
    <row r="25" spans="1:16" s="16" customFormat="1" ht="17.25" customHeight="1">
      <c r="A25" s="17">
        <v>15</v>
      </c>
      <c r="B25" s="76" t="s">
        <v>30</v>
      </c>
      <c r="C25" s="32"/>
      <c r="D25" s="33">
        <v>189</v>
      </c>
      <c r="E25" s="34">
        <v>190</v>
      </c>
      <c r="F25" s="34">
        <v>127</v>
      </c>
      <c r="G25" s="34">
        <v>170</v>
      </c>
      <c r="H25" s="34">
        <v>213</v>
      </c>
      <c r="I25" s="34">
        <v>213</v>
      </c>
      <c r="J25" s="27">
        <v>245</v>
      </c>
      <c r="K25" s="28">
        <f t="shared" si="0"/>
        <v>1220</v>
      </c>
      <c r="L25" s="29">
        <f t="shared" si="1"/>
        <v>1220</v>
      </c>
      <c r="M25" s="30">
        <f t="shared" si="2"/>
        <v>203.33333333333334</v>
      </c>
      <c r="N25" s="31"/>
      <c r="O25" s="83"/>
      <c r="P25" s="15"/>
    </row>
    <row r="26" spans="1:16" s="16" customFormat="1" ht="17.25" customHeight="1">
      <c r="A26" s="17">
        <v>16</v>
      </c>
      <c r="B26" s="76" t="s">
        <v>49</v>
      </c>
      <c r="C26" s="32">
        <v>10</v>
      </c>
      <c r="D26" s="25">
        <v>246</v>
      </c>
      <c r="E26" s="26">
        <v>173</v>
      </c>
      <c r="F26" s="26">
        <v>179</v>
      </c>
      <c r="G26" s="26">
        <v>194</v>
      </c>
      <c r="H26" s="26">
        <v>187</v>
      </c>
      <c r="I26" s="26">
        <v>174</v>
      </c>
      <c r="J26" s="27"/>
      <c r="K26" s="28">
        <f t="shared" si="0"/>
        <v>1153</v>
      </c>
      <c r="L26" s="29">
        <f t="shared" si="1"/>
        <v>1213</v>
      </c>
      <c r="M26" s="30">
        <f t="shared" si="2"/>
        <v>202.16666666666666</v>
      </c>
      <c r="N26" s="31"/>
      <c r="O26" s="83"/>
      <c r="P26" s="15"/>
    </row>
    <row r="27" spans="1:21" s="16" customFormat="1" ht="17.25" customHeight="1">
      <c r="A27" s="17">
        <v>17</v>
      </c>
      <c r="B27" s="75" t="s">
        <v>29</v>
      </c>
      <c r="C27" s="32"/>
      <c r="D27" s="25">
        <v>229</v>
      </c>
      <c r="E27" s="26">
        <v>202</v>
      </c>
      <c r="F27" s="26">
        <v>169</v>
      </c>
      <c r="G27" s="26">
        <v>182</v>
      </c>
      <c r="H27" s="26">
        <v>196</v>
      </c>
      <c r="I27" s="26">
        <v>235</v>
      </c>
      <c r="J27" s="27"/>
      <c r="K27" s="28">
        <f t="shared" si="0"/>
        <v>1213</v>
      </c>
      <c r="L27" s="29">
        <f t="shared" si="1"/>
        <v>1213</v>
      </c>
      <c r="M27" s="30">
        <f t="shared" si="2"/>
        <v>202.16666666666666</v>
      </c>
      <c r="N27" s="31"/>
      <c r="O27" s="83"/>
      <c r="P27" s="15"/>
      <c r="Q27" s="15"/>
      <c r="R27" s="15"/>
      <c r="S27" s="15"/>
      <c r="T27" s="15"/>
      <c r="U27" s="15"/>
    </row>
    <row r="28" spans="1:21" s="16" customFormat="1" ht="17.25" customHeight="1">
      <c r="A28" s="17">
        <v>18</v>
      </c>
      <c r="B28" s="35" t="s">
        <v>64</v>
      </c>
      <c r="C28" s="32"/>
      <c r="D28" s="33">
        <v>211</v>
      </c>
      <c r="E28" s="34">
        <v>189</v>
      </c>
      <c r="F28" s="34">
        <v>180</v>
      </c>
      <c r="G28" s="34">
        <v>196</v>
      </c>
      <c r="H28" s="34">
        <v>202</v>
      </c>
      <c r="I28" s="34">
        <v>205</v>
      </c>
      <c r="J28" s="27">
        <v>205</v>
      </c>
      <c r="K28" s="28">
        <f t="shared" si="0"/>
        <v>1208</v>
      </c>
      <c r="L28" s="29">
        <f t="shared" si="1"/>
        <v>1208</v>
      </c>
      <c r="M28" s="30">
        <f t="shared" si="2"/>
        <v>201.33333333333334</v>
      </c>
      <c r="N28" s="31"/>
      <c r="O28" s="83"/>
      <c r="P28" s="15"/>
      <c r="Q28" s="15"/>
      <c r="R28" s="15"/>
      <c r="S28" s="15"/>
      <c r="T28" s="15"/>
      <c r="U28" s="15"/>
    </row>
    <row r="29" spans="1:21" s="16" customFormat="1" ht="17.25" customHeight="1">
      <c r="A29" s="17">
        <v>19</v>
      </c>
      <c r="B29" s="75" t="s">
        <v>26</v>
      </c>
      <c r="C29" s="32"/>
      <c r="D29" s="25">
        <v>175</v>
      </c>
      <c r="E29" s="26">
        <v>200</v>
      </c>
      <c r="F29" s="26">
        <v>181</v>
      </c>
      <c r="G29" s="26">
        <v>173</v>
      </c>
      <c r="H29" s="26">
        <v>201</v>
      </c>
      <c r="I29" s="26">
        <v>203</v>
      </c>
      <c r="J29" s="27">
        <v>244</v>
      </c>
      <c r="K29" s="28">
        <f t="shared" si="0"/>
        <v>1204</v>
      </c>
      <c r="L29" s="29">
        <f t="shared" si="1"/>
        <v>1204</v>
      </c>
      <c r="M29" s="30">
        <f t="shared" si="2"/>
        <v>200.66666666666666</v>
      </c>
      <c r="N29" s="31"/>
      <c r="O29" s="83"/>
      <c r="P29" s="15"/>
      <c r="Q29" s="15"/>
      <c r="R29" s="15"/>
      <c r="S29" s="15"/>
      <c r="T29" s="15"/>
      <c r="U29" s="15"/>
    </row>
    <row r="30" spans="1:21" s="16" customFormat="1" ht="17.25" customHeight="1">
      <c r="A30" s="17">
        <v>20</v>
      </c>
      <c r="B30" s="23" t="s">
        <v>15</v>
      </c>
      <c r="C30" s="32">
        <v>10</v>
      </c>
      <c r="D30" s="33">
        <v>201</v>
      </c>
      <c r="E30" s="34">
        <v>171</v>
      </c>
      <c r="F30" s="34">
        <v>168</v>
      </c>
      <c r="G30" s="34">
        <v>187</v>
      </c>
      <c r="H30" s="34">
        <v>235</v>
      </c>
      <c r="I30" s="34">
        <v>172</v>
      </c>
      <c r="J30" s="27"/>
      <c r="K30" s="28">
        <f t="shared" si="0"/>
        <v>1134</v>
      </c>
      <c r="L30" s="29">
        <f t="shared" si="1"/>
        <v>1194</v>
      </c>
      <c r="M30" s="30">
        <f t="shared" si="2"/>
        <v>199</v>
      </c>
      <c r="N30" s="31"/>
      <c r="O30" s="83"/>
      <c r="P30" s="15"/>
      <c r="Q30" s="15"/>
      <c r="R30" s="15"/>
      <c r="S30" s="15"/>
      <c r="T30" s="15"/>
      <c r="U30" s="15"/>
    </row>
    <row r="31" spans="1:21" s="16" customFormat="1" ht="17.25" customHeight="1">
      <c r="A31" s="17">
        <v>21</v>
      </c>
      <c r="B31" s="23" t="s">
        <v>33</v>
      </c>
      <c r="C31" s="24"/>
      <c r="D31" s="25">
        <v>202</v>
      </c>
      <c r="E31" s="26">
        <v>215</v>
      </c>
      <c r="F31" s="26">
        <v>181</v>
      </c>
      <c r="G31" s="26">
        <v>193</v>
      </c>
      <c r="H31" s="26">
        <v>214</v>
      </c>
      <c r="I31" s="26">
        <v>184</v>
      </c>
      <c r="J31" s="27"/>
      <c r="K31" s="28">
        <f t="shared" si="0"/>
        <v>1189</v>
      </c>
      <c r="L31" s="29">
        <f t="shared" si="1"/>
        <v>1189</v>
      </c>
      <c r="M31" s="30">
        <f t="shared" si="2"/>
        <v>198.16666666666666</v>
      </c>
      <c r="N31" s="31"/>
      <c r="O31" s="83"/>
      <c r="P31" s="15"/>
      <c r="Q31" s="15"/>
      <c r="R31" s="15"/>
      <c r="S31" s="15"/>
      <c r="T31" s="15"/>
      <c r="U31" s="15"/>
    </row>
    <row r="32" spans="1:21" s="16" customFormat="1" ht="17.25" customHeight="1">
      <c r="A32" s="17">
        <v>22</v>
      </c>
      <c r="B32" s="23" t="s">
        <v>28</v>
      </c>
      <c r="C32" s="32"/>
      <c r="D32" s="33">
        <v>173</v>
      </c>
      <c r="E32" s="34">
        <v>192</v>
      </c>
      <c r="F32" s="34">
        <v>230</v>
      </c>
      <c r="G32" s="34">
        <v>203</v>
      </c>
      <c r="H32" s="34">
        <v>181</v>
      </c>
      <c r="I32" s="34">
        <v>204</v>
      </c>
      <c r="J32" s="27">
        <v>178</v>
      </c>
      <c r="K32" s="28">
        <f t="shared" si="0"/>
        <v>1188</v>
      </c>
      <c r="L32" s="29">
        <f t="shared" si="1"/>
        <v>1188</v>
      </c>
      <c r="M32" s="30">
        <f t="shared" si="2"/>
        <v>198</v>
      </c>
      <c r="N32" s="31"/>
      <c r="O32" s="83"/>
      <c r="P32" s="15"/>
      <c r="Q32" s="15"/>
      <c r="R32" s="15"/>
      <c r="S32" s="15"/>
      <c r="T32" s="15"/>
      <c r="U32" s="15"/>
    </row>
    <row r="33" spans="1:21" s="16" customFormat="1" ht="17.25" customHeight="1">
      <c r="A33" s="17">
        <v>23</v>
      </c>
      <c r="B33" s="23" t="s">
        <v>43</v>
      </c>
      <c r="C33" s="24"/>
      <c r="D33" s="25">
        <v>226</v>
      </c>
      <c r="E33" s="26">
        <v>209</v>
      </c>
      <c r="F33" s="26">
        <v>151</v>
      </c>
      <c r="G33" s="26">
        <v>196</v>
      </c>
      <c r="H33" s="26">
        <v>190</v>
      </c>
      <c r="I33" s="26">
        <v>214</v>
      </c>
      <c r="J33" s="27"/>
      <c r="K33" s="28">
        <f t="shared" si="0"/>
        <v>1186</v>
      </c>
      <c r="L33" s="29">
        <f t="shared" si="1"/>
        <v>1186</v>
      </c>
      <c r="M33" s="30">
        <f t="shared" si="2"/>
        <v>197.66666666666666</v>
      </c>
      <c r="N33" s="31"/>
      <c r="O33" s="83"/>
      <c r="P33" s="15"/>
      <c r="Q33" s="15"/>
      <c r="R33" s="15"/>
      <c r="S33" s="15"/>
      <c r="T33" s="15"/>
      <c r="U33" s="15"/>
    </row>
    <row r="34" spans="1:129" s="40" customFormat="1" ht="17.25" customHeight="1">
      <c r="A34" s="17">
        <v>24</v>
      </c>
      <c r="B34" s="81" t="s">
        <v>19</v>
      </c>
      <c r="C34" s="24">
        <v>8</v>
      </c>
      <c r="D34" s="33">
        <v>194</v>
      </c>
      <c r="E34" s="34">
        <v>193</v>
      </c>
      <c r="F34" s="34">
        <v>205</v>
      </c>
      <c r="G34" s="34">
        <v>177</v>
      </c>
      <c r="H34" s="34">
        <v>178</v>
      </c>
      <c r="I34" s="34">
        <v>179</v>
      </c>
      <c r="J34" s="27">
        <v>181</v>
      </c>
      <c r="K34" s="28">
        <f t="shared" si="0"/>
        <v>1130</v>
      </c>
      <c r="L34" s="29">
        <f t="shared" si="1"/>
        <v>1178</v>
      </c>
      <c r="M34" s="30">
        <f t="shared" si="2"/>
        <v>196.33333333333334</v>
      </c>
      <c r="N34" s="31"/>
      <c r="O34" s="83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</row>
    <row r="35" spans="1:21" s="16" customFormat="1" ht="17.25" customHeight="1">
      <c r="A35" s="17">
        <v>25</v>
      </c>
      <c r="B35" s="76" t="s">
        <v>41</v>
      </c>
      <c r="C35" s="32"/>
      <c r="D35" s="33">
        <v>247</v>
      </c>
      <c r="E35" s="34">
        <v>178</v>
      </c>
      <c r="F35" s="34">
        <v>188</v>
      </c>
      <c r="G35" s="34">
        <v>204</v>
      </c>
      <c r="H35" s="34">
        <v>160</v>
      </c>
      <c r="I35" s="34">
        <v>156</v>
      </c>
      <c r="J35" s="27">
        <v>190</v>
      </c>
      <c r="K35" s="28">
        <f t="shared" si="0"/>
        <v>1167</v>
      </c>
      <c r="L35" s="29">
        <f t="shared" si="1"/>
        <v>1167</v>
      </c>
      <c r="M35" s="30">
        <f t="shared" si="2"/>
        <v>194.5</v>
      </c>
      <c r="N35" s="31"/>
      <c r="O35" s="83"/>
      <c r="P35" s="15"/>
      <c r="Q35" s="15"/>
      <c r="R35" s="15"/>
      <c r="S35" s="15"/>
      <c r="T35" s="15"/>
      <c r="U35" s="15"/>
    </row>
    <row r="36" spans="1:21" s="16" customFormat="1" ht="17.25" customHeight="1">
      <c r="A36" s="17">
        <v>26</v>
      </c>
      <c r="B36" s="73" t="s">
        <v>14</v>
      </c>
      <c r="C36" s="24"/>
      <c r="D36" s="25">
        <v>179</v>
      </c>
      <c r="E36" s="26">
        <v>143</v>
      </c>
      <c r="F36" s="26">
        <v>166</v>
      </c>
      <c r="G36" s="26">
        <v>172</v>
      </c>
      <c r="H36" s="26">
        <v>277</v>
      </c>
      <c r="I36" s="26">
        <v>179</v>
      </c>
      <c r="J36" s="27">
        <v>193</v>
      </c>
      <c r="K36" s="28">
        <f t="shared" si="0"/>
        <v>1166</v>
      </c>
      <c r="L36" s="29">
        <f t="shared" si="1"/>
        <v>1166</v>
      </c>
      <c r="M36" s="30">
        <f t="shared" si="2"/>
        <v>194.33333333333334</v>
      </c>
      <c r="N36" s="31"/>
      <c r="O36" s="83"/>
      <c r="P36" s="15"/>
      <c r="Q36" s="15"/>
      <c r="R36" s="15"/>
      <c r="S36" s="15"/>
      <c r="T36" s="15"/>
      <c r="U36" s="15"/>
    </row>
    <row r="37" spans="1:21" s="16" customFormat="1" ht="17.25" customHeight="1">
      <c r="A37" s="17">
        <v>27</v>
      </c>
      <c r="B37" s="69" t="s">
        <v>52</v>
      </c>
      <c r="C37" s="32"/>
      <c r="D37" s="25">
        <v>173</v>
      </c>
      <c r="E37" s="26">
        <v>193</v>
      </c>
      <c r="F37" s="26">
        <v>168</v>
      </c>
      <c r="G37" s="26">
        <v>202</v>
      </c>
      <c r="H37" s="26">
        <v>201</v>
      </c>
      <c r="I37" s="26">
        <v>223</v>
      </c>
      <c r="J37" s="27">
        <v>127</v>
      </c>
      <c r="K37" s="28">
        <f t="shared" si="0"/>
        <v>1160</v>
      </c>
      <c r="L37" s="29">
        <f t="shared" si="1"/>
        <v>1160</v>
      </c>
      <c r="M37" s="30">
        <f t="shared" si="2"/>
        <v>193.33333333333334</v>
      </c>
      <c r="N37" s="31"/>
      <c r="O37" s="83"/>
      <c r="P37" s="15"/>
      <c r="Q37" s="15"/>
      <c r="R37" s="15"/>
      <c r="S37" s="15"/>
      <c r="T37" s="15"/>
      <c r="U37" s="15"/>
    </row>
    <row r="38" spans="1:21" s="16" customFormat="1" ht="17.25" customHeight="1">
      <c r="A38" s="71">
        <v>28</v>
      </c>
      <c r="B38" s="78" t="s">
        <v>20</v>
      </c>
      <c r="C38" s="72">
        <v>8</v>
      </c>
      <c r="D38" s="33">
        <v>129</v>
      </c>
      <c r="E38" s="34">
        <v>177</v>
      </c>
      <c r="F38" s="34">
        <v>158</v>
      </c>
      <c r="G38" s="34">
        <v>225</v>
      </c>
      <c r="H38" s="34">
        <v>177</v>
      </c>
      <c r="I38" s="34">
        <v>180</v>
      </c>
      <c r="J38" s="27">
        <v>168</v>
      </c>
      <c r="K38" s="28">
        <f t="shared" si="0"/>
        <v>1085</v>
      </c>
      <c r="L38" s="29">
        <f t="shared" si="1"/>
        <v>1133</v>
      </c>
      <c r="M38" s="30">
        <f t="shared" si="2"/>
        <v>188.83333333333334</v>
      </c>
      <c r="N38" s="31"/>
      <c r="O38" s="83"/>
      <c r="P38" s="15"/>
      <c r="Q38" s="15"/>
      <c r="R38" s="15"/>
      <c r="S38" s="15"/>
      <c r="T38" s="15"/>
      <c r="U38" s="15"/>
    </row>
    <row r="39" spans="1:21" s="16" customFormat="1" ht="17.25" customHeight="1">
      <c r="A39" s="71">
        <v>29</v>
      </c>
      <c r="B39" s="78" t="s">
        <v>45</v>
      </c>
      <c r="C39" s="72">
        <v>5</v>
      </c>
      <c r="D39" s="88">
        <v>174</v>
      </c>
      <c r="E39" s="89">
        <v>169</v>
      </c>
      <c r="F39" s="89">
        <v>196</v>
      </c>
      <c r="G39" s="89">
        <v>202</v>
      </c>
      <c r="H39" s="89">
        <v>172</v>
      </c>
      <c r="I39" s="89">
        <v>180</v>
      </c>
      <c r="J39" s="27">
        <v>175</v>
      </c>
      <c r="K39" s="28">
        <f t="shared" si="0"/>
        <v>1099</v>
      </c>
      <c r="L39" s="29">
        <f t="shared" si="1"/>
        <v>1129</v>
      </c>
      <c r="M39" s="30">
        <f t="shared" si="2"/>
        <v>188.16666666666666</v>
      </c>
      <c r="N39" s="31"/>
      <c r="O39" s="83"/>
      <c r="P39" s="15"/>
      <c r="Q39" s="15"/>
      <c r="R39" s="15"/>
      <c r="S39" s="15"/>
      <c r="T39" s="15"/>
      <c r="U39" s="15"/>
    </row>
    <row r="40" spans="1:21" s="16" customFormat="1" ht="17.25" customHeight="1">
      <c r="A40" s="71">
        <v>30</v>
      </c>
      <c r="B40" s="70" t="s">
        <v>42</v>
      </c>
      <c r="C40" s="72"/>
      <c r="D40" s="91">
        <v>135</v>
      </c>
      <c r="E40" s="91">
        <v>217</v>
      </c>
      <c r="F40" s="91">
        <v>177</v>
      </c>
      <c r="G40" s="91">
        <v>206</v>
      </c>
      <c r="H40" s="91">
        <v>191</v>
      </c>
      <c r="I40" s="91">
        <v>167</v>
      </c>
      <c r="J40" s="86">
        <v>171</v>
      </c>
      <c r="K40" s="28">
        <f t="shared" si="0"/>
        <v>1129</v>
      </c>
      <c r="L40" s="29">
        <f t="shared" si="1"/>
        <v>1129</v>
      </c>
      <c r="M40" s="30">
        <f t="shared" si="2"/>
        <v>188.16666666666666</v>
      </c>
      <c r="N40" s="31"/>
      <c r="O40" s="83"/>
      <c r="P40" s="15"/>
      <c r="Q40" s="15"/>
      <c r="R40" s="15"/>
      <c r="S40" s="15"/>
      <c r="T40" s="15"/>
      <c r="U40" s="15"/>
    </row>
    <row r="41" spans="1:21" s="16" customFormat="1" ht="17.25" customHeight="1">
      <c r="A41" s="17">
        <v>31</v>
      </c>
      <c r="B41" s="90" t="s">
        <v>23</v>
      </c>
      <c r="C41" s="32"/>
      <c r="D41" s="80">
        <v>169</v>
      </c>
      <c r="E41" s="87">
        <v>166</v>
      </c>
      <c r="F41" s="87">
        <v>188</v>
      </c>
      <c r="G41" s="87">
        <v>152</v>
      </c>
      <c r="H41" s="87">
        <v>201</v>
      </c>
      <c r="I41" s="87">
        <v>194</v>
      </c>
      <c r="J41" s="27">
        <v>193</v>
      </c>
      <c r="K41" s="28">
        <f t="shared" si="0"/>
        <v>1111</v>
      </c>
      <c r="L41" s="29">
        <f t="shared" si="1"/>
        <v>1111</v>
      </c>
      <c r="M41" s="30">
        <f t="shared" si="2"/>
        <v>185.16666666666666</v>
      </c>
      <c r="N41" s="31"/>
      <c r="O41" s="83"/>
      <c r="P41" s="15"/>
      <c r="Q41" s="15"/>
      <c r="R41" s="15"/>
      <c r="S41" s="15"/>
      <c r="T41" s="15"/>
      <c r="U41" s="15"/>
    </row>
    <row r="42" spans="1:21" s="16" customFormat="1" ht="17.25" customHeight="1">
      <c r="A42" s="17">
        <v>32</v>
      </c>
      <c r="B42" s="23" t="s">
        <v>16</v>
      </c>
      <c r="C42" s="24">
        <v>5</v>
      </c>
      <c r="D42" s="41">
        <v>164</v>
      </c>
      <c r="E42" s="42">
        <v>151</v>
      </c>
      <c r="F42" s="42">
        <v>183</v>
      </c>
      <c r="G42" s="42">
        <v>177</v>
      </c>
      <c r="H42" s="42">
        <v>233</v>
      </c>
      <c r="I42" s="42">
        <v>154</v>
      </c>
      <c r="J42" s="43">
        <v>167</v>
      </c>
      <c r="K42" s="28">
        <f t="shared" si="0"/>
        <v>1078</v>
      </c>
      <c r="L42" s="29">
        <f t="shared" si="1"/>
        <v>1108</v>
      </c>
      <c r="M42" s="30">
        <f t="shared" si="2"/>
        <v>184.66666666666666</v>
      </c>
      <c r="N42" s="31"/>
      <c r="O42" s="83"/>
      <c r="P42" s="15"/>
      <c r="Q42" s="15"/>
      <c r="R42" s="15"/>
      <c r="S42" s="15"/>
      <c r="T42" s="15"/>
      <c r="U42" s="15"/>
    </row>
    <row r="43" spans="1:21" s="16" customFormat="1" ht="17.25" customHeight="1">
      <c r="A43" s="17">
        <v>33</v>
      </c>
      <c r="B43" s="23" t="s">
        <v>27</v>
      </c>
      <c r="C43" s="24">
        <v>10</v>
      </c>
      <c r="D43" s="25">
        <v>153</v>
      </c>
      <c r="E43" s="26">
        <v>176</v>
      </c>
      <c r="F43" s="26">
        <v>165</v>
      </c>
      <c r="G43" s="26">
        <v>178</v>
      </c>
      <c r="H43" s="26">
        <v>179</v>
      </c>
      <c r="I43" s="26">
        <v>181</v>
      </c>
      <c r="J43" s="27"/>
      <c r="K43" s="28">
        <f t="shared" si="0"/>
        <v>1032</v>
      </c>
      <c r="L43" s="29">
        <f t="shared" si="1"/>
        <v>1092</v>
      </c>
      <c r="M43" s="30">
        <f t="shared" si="2"/>
        <v>182</v>
      </c>
      <c r="N43" s="31"/>
      <c r="O43" s="83"/>
      <c r="P43" s="15"/>
      <c r="Q43" s="15"/>
      <c r="R43" s="15"/>
      <c r="S43" s="15"/>
      <c r="T43" s="15"/>
      <c r="U43" s="15"/>
    </row>
    <row r="44" spans="1:21" s="16" customFormat="1" ht="17.25" customHeight="1">
      <c r="A44" s="17">
        <v>34</v>
      </c>
      <c r="B44" s="23" t="s">
        <v>18</v>
      </c>
      <c r="C44" s="24">
        <v>8</v>
      </c>
      <c r="D44" s="25">
        <v>184</v>
      </c>
      <c r="E44" s="26">
        <v>167</v>
      </c>
      <c r="F44" s="26">
        <v>145</v>
      </c>
      <c r="G44" s="26">
        <v>131</v>
      </c>
      <c r="H44" s="26">
        <v>192</v>
      </c>
      <c r="I44" s="26">
        <v>200</v>
      </c>
      <c r="J44" s="27"/>
      <c r="K44" s="28">
        <f t="shared" si="0"/>
        <v>1019</v>
      </c>
      <c r="L44" s="29">
        <f t="shared" si="1"/>
        <v>1067</v>
      </c>
      <c r="M44" s="30">
        <f t="shared" si="2"/>
        <v>177.83333333333334</v>
      </c>
      <c r="N44" s="31"/>
      <c r="O44" s="83"/>
      <c r="P44" s="15"/>
      <c r="Q44" s="15"/>
      <c r="R44" s="15"/>
      <c r="S44" s="15"/>
      <c r="T44" s="15"/>
      <c r="U44" s="15"/>
    </row>
    <row r="45" spans="1:21" s="16" customFormat="1" ht="17.25" customHeight="1">
      <c r="A45" s="17">
        <v>35</v>
      </c>
      <c r="B45" s="77" t="s">
        <v>47</v>
      </c>
      <c r="C45" s="32"/>
      <c r="D45" s="25">
        <v>156</v>
      </c>
      <c r="E45" s="26">
        <v>191</v>
      </c>
      <c r="F45" s="26">
        <v>159</v>
      </c>
      <c r="G45" s="26">
        <v>181</v>
      </c>
      <c r="H45" s="26">
        <v>189</v>
      </c>
      <c r="I45" s="26">
        <v>189</v>
      </c>
      <c r="J45" s="27"/>
      <c r="K45" s="28">
        <f t="shared" si="0"/>
        <v>1065</v>
      </c>
      <c r="L45" s="29">
        <f t="shared" si="1"/>
        <v>1065</v>
      </c>
      <c r="M45" s="30">
        <f t="shared" si="2"/>
        <v>177.5</v>
      </c>
      <c r="N45" s="31"/>
      <c r="O45" s="83"/>
      <c r="P45" s="15"/>
      <c r="Q45" s="15"/>
      <c r="R45" s="15"/>
      <c r="S45" s="15"/>
      <c r="T45" s="15"/>
      <c r="U45" s="15"/>
    </row>
    <row r="46" spans="1:21" s="16" customFormat="1" ht="17.25" customHeight="1">
      <c r="A46" s="17">
        <v>36</v>
      </c>
      <c r="B46" s="76" t="s">
        <v>48</v>
      </c>
      <c r="C46" s="32">
        <v>10</v>
      </c>
      <c r="D46" s="25">
        <v>153</v>
      </c>
      <c r="E46" s="26">
        <v>191</v>
      </c>
      <c r="F46" s="26">
        <v>138</v>
      </c>
      <c r="G46" s="26">
        <v>204</v>
      </c>
      <c r="H46" s="26">
        <v>159</v>
      </c>
      <c r="I46" s="26">
        <v>150</v>
      </c>
      <c r="J46" s="27"/>
      <c r="K46" s="28">
        <f t="shared" si="0"/>
        <v>995</v>
      </c>
      <c r="L46" s="29">
        <f t="shared" si="1"/>
        <v>1055</v>
      </c>
      <c r="M46" s="30">
        <f t="shared" si="2"/>
        <v>175.83333333333334</v>
      </c>
      <c r="N46" s="31"/>
      <c r="O46" s="83"/>
      <c r="P46" s="15"/>
      <c r="Q46" s="15"/>
      <c r="R46" s="15"/>
      <c r="S46" s="15"/>
      <c r="T46" s="15"/>
      <c r="U46" s="15"/>
    </row>
    <row r="47" spans="1:21" s="16" customFormat="1" ht="17.25" customHeight="1">
      <c r="A47" s="17">
        <v>37</v>
      </c>
      <c r="B47" s="79" t="s">
        <v>35</v>
      </c>
      <c r="C47" s="24">
        <v>5</v>
      </c>
      <c r="D47" s="33">
        <v>156</v>
      </c>
      <c r="E47" s="34">
        <v>165</v>
      </c>
      <c r="F47" s="34">
        <v>169</v>
      </c>
      <c r="G47" s="34">
        <v>169</v>
      </c>
      <c r="H47" s="34">
        <v>135</v>
      </c>
      <c r="I47" s="34">
        <v>178</v>
      </c>
      <c r="J47" s="27">
        <v>187</v>
      </c>
      <c r="K47" s="28">
        <f t="shared" si="0"/>
        <v>1024</v>
      </c>
      <c r="L47" s="29">
        <f t="shared" si="1"/>
        <v>1054</v>
      </c>
      <c r="M47" s="30">
        <f t="shared" si="2"/>
        <v>175.66666666666666</v>
      </c>
      <c r="N47" s="31"/>
      <c r="O47" s="83"/>
      <c r="P47" s="15"/>
      <c r="Q47" s="15"/>
      <c r="R47" s="15"/>
      <c r="S47" s="15"/>
      <c r="T47" s="15"/>
      <c r="U47" s="15"/>
    </row>
    <row r="48" spans="1:21" s="16" customFormat="1" ht="17.25" customHeight="1">
      <c r="A48" s="17">
        <v>38</v>
      </c>
      <c r="B48" s="23" t="s">
        <v>51</v>
      </c>
      <c r="C48" s="32">
        <v>10</v>
      </c>
      <c r="D48" s="25">
        <v>149</v>
      </c>
      <c r="E48" s="26">
        <v>168</v>
      </c>
      <c r="F48" s="26">
        <v>189</v>
      </c>
      <c r="G48" s="26">
        <v>145</v>
      </c>
      <c r="H48" s="26">
        <v>172</v>
      </c>
      <c r="I48" s="26">
        <v>104</v>
      </c>
      <c r="J48" s="27"/>
      <c r="K48" s="28">
        <f t="shared" si="0"/>
        <v>927</v>
      </c>
      <c r="L48" s="29">
        <f t="shared" si="1"/>
        <v>987</v>
      </c>
      <c r="M48" s="30">
        <f t="shared" si="2"/>
        <v>164.5</v>
      </c>
      <c r="N48" s="31"/>
      <c r="O48" s="83"/>
      <c r="P48" s="15"/>
      <c r="Q48" s="15"/>
      <c r="R48" s="15"/>
      <c r="S48" s="15"/>
      <c r="T48" s="15"/>
      <c r="U48" s="15"/>
    </row>
    <row r="49" spans="1:21" s="16" customFormat="1" ht="17.25" customHeight="1">
      <c r="A49" s="17">
        <v>39</v>
      </c>
      <c r="B49" s="75" t="s">
        <v>38</v>
      </c>
      <c r="C49" s="32"/>
      <c r="D49" s="33">
        <v>169</v>
      </c>
      <c r="E49" s="34">
        <v>164</v>
      </c>
      <c r="F49" s="34">
        <v>152</v>
      </c>
      <c r="G49" s="34">
        <v>173</v>
      </c>
      <c r="H49" s="34">
        <v>156</v>
      </c>
      <c r="I49" s="34">
        <v>169</v>
      </c>
      <c r="J49" s="27"/>
      <c r="K49" s="28">
        <f t="shared" si="0"/>
        <v>983</v>
      </c>
      <c r="L49" s="29">
        <f t="shared" si="1"/>
        <v>983</v>
      </c>
      <c r="M49" s="30">
        <f t="shared" si="2"/>
        <v>163.83333333333334</v>
      </c>
      <c r="N49" s="31"/>
      <c r="O49" s="83"/>
      <c r="P49" s="15"/>
      <c r="Q49" s="15"/>
      <c r="R49" s="15"/>
      <c r="S49" s="15"/>
      <c r="T49" s="15"/>
      <c r="U49" s="15"/>
    </row>
    <row r="50" spans="1:15" s="16" customFormat="1" ht="17.25" customHeight="1">
      <c r="A50" s="17">
        <v>40</v>
      </c>
      <c r="B50" s="35" t="s">
        <v>65</v>
      </c>
      <c r="C50" s="32">
        <v>5</v>
      </c>
      <c r="D50" s="33">
        <v>172</v>
      </c>
      <c r="E50" s="34">
        <v>131</v>
      </c>
      <c r="F50" s="34">
        <v>152</v>
      </c>
      <c r="G50" s="34">
        <v>147</v>
      </c>
      <c r="H50" s="34">
        <v>178</v>
      </c>
      <c r="I50" s="34">
        <v>158</v>
      </c>
      <c r="J50" s="27"/>
      <c r="K50" s="28">
        <f t="shared" si="0"/>
        <v>938</v>
      </c>
      <c r="L50" s="29">
        <f t="shared" si="1"/>
        <v>968</v>
      </c>
      <c r="M50" s="30">
        <f t="shared" si="2"/>
        <v>161.33333333333334</v>
      </c>
      <c r="N50" s="31"/>
      <c r="O50" s="83"/>
    </row>
    <row r="51" spans="1:15" s="16" customFormat="1" ht="17.25" customHeight="1">
      <c r="A51" s="17">
        <v>41</v>
      </c>
      <c r="B51" s="76" t="s">
        <v>46</v>
      </c>
      <c r="C51" s="24">
        <v>5</v>
      </c>
      <c r="D51" s="25">
        <v>139</v>
      </c>
      <c r="E51" s="26">
        <v>171</v>
      </c>
      <c r="F51" s="26">
        <v>128</v>
      </c>
      <c r="G51" s="26">
        <v>174</v>
      </c>
      <c r="H51" s="26">
        <v>138</v>
      </c>
      <c r="I51" s="26">
        <v>125</v>
      </c>
      <c r="J51" s="27"/>
      <c r="K51" s="28">
        <f t="shared" si="0"/>
        <v>875</v>
      </c>
      <c r="L51" s="29">
        <f t="shared" si="1"/>
        <v>905</v>
      </c>
      <c r="M51" s="30">
        <f t="shared" si="2"/>
        <v>150.83333333333334</v>
      </c>
      <c r="N51" s="31"/>
      <c r="O51" s="83"/>
    </row>
    <row r="52" spans="1:15" ht="17.25" customHeight="1">
      <c r="A52" s="17"/>
      <c r="B52" s="23"/>
      <c r="C52" s="32"/>
      <c r="D52" s="25"/>
      <c r="E52" s="26"/>
      <c r="F52" s="26"/>
      <c r="G52" s="26"/>
      <c r="H52" s="26"/>
      <c r="I52" s="26"/>
      <c r="J52" s="27"/>
      <c r="K52" s="28"/>
      <c r="L52" s="29"/>
      <c r="M52" s="30"/>
      <c r="N52" s="31"/>
      <c r="O52" s="83"/>
    </row>
    <row r="53" spans="1:15" ht="17.25" customHeight="1">
      <c r="A53" s="17"/>
      <c r="B53" s="23"/>
      <c r="C53" s="32"/>
      <c r="D53" s="25"/>
      <c r="E53" s="26"/>
      <c r="F53" s="26"/>
      <c r="G53" s="26"/>
      <c r="H53" s="26"/>
      <c r="I53" s="26"/>
      <c r="J53" s="27"/>
      <c r="K53" s="28"/>
      <c r="L53" s="29"/>
      <c r="M53" s="30"/>
      <c r="N53" s="31"/>
      <c r="O53" s="83"/>
    </row>
  </sheetData>
  <sheetProtection selectLockedCells="1" selectUnlockedCells="1"/>
  <mergeCells count="7">
    <mergeCell ref="K9:K10"/>
    <mergeCell ref="L9:L10"/>
    <mergeCell ref="M9:M10"/>
    <mergeCell ref="A9:A10"/>
    <mergeCell ref="B9:B10"/>
    <mergeCell ref="C9:C10"/>
    <mergeCell ref="D9:J9"/>
  </mergeCells>
  <conditionalFormatting sqref="B20">
    <cfRule type="expression" priority="1" dxfId="0" stopIfTrue="1">
      <formula>(C20&gt;0)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66"/>
  <drawing r:id="rId3"/>
  <legacyDrawing r:id="rId2"/>
  <oleObjects>
    <oleObject progId="Рисунок Microsoft Word" shapeId="721049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40"/>
  <sheetViews>
    <sheetView zoomScale="60" zoomScaleNormal="60" zoomScalePageLayoutView="0" workbookViewId="0" topLeftCell="A1">
      <selection activeCell="Z24" sqref="Z24"/>
    </sheetView>
  </sheetViews>
  <sheetFormatPr defaultColWidth="11.57421875" defaultRowHeight="12.75"/>
  <cols>
    <col min="1" max="1" width="7.28125" style="0" customWidth="1"/>
    <col min="2" max="2" width="24.7109375" style="0" customWidth="1"/>
    <col min="3" max="3" width="8.7109375" style="0" customWidth="1"/>
    <col min="4" max="4" width="8.28125" style="0" customWidth="1"/>
    <col min="5" max="5" width="5.421875" style="0" customWidth="1"/>
    <col min="6" max="6" width="5.28125" style="0" customWidth="1"/>
    <col min="7" max="7" width="23.8515625" style="0" customWidth="1"/>
    <col min="8" max="8" width="7.8515625" style="0" customWidth="1"/>
    <col min="9" max="9" width="7.421875" style="0" customWidth="1"/>
    <col min="10" max="10" width="4.7109375" style="0" customWidth="1"/>
    <col min="11" max="11" width="5.00390625" style="0" customWidth="1"/>
    <col min="12" max="12" width="24.7109375" style="0" customWidth="1"/>
    <col min="13" max="13" width="8.421875" style="0" customWidth="1"/>
    <col min="14" max="14" width="7.8515625" style="0" customWidth="1"/>
    <col min="15" max="15" width="5.28125" style="0" customWidth="1"/>
    <col min="16" max="16" width="6.8515625" style="0" customWidth="1"/>
    <col min="17" max="17" width="27.140625" style="0" customWidth="1"/>
    <col min="18" max="19" width="8.140625" style="0" customWidth="1"/>
  </cols>
  <sheetData>
    <row r="2" spans="2:14" s="6" customFormat="1" ht="25.5">
      <c r="B2" s="45" t="s">
        <v>69</v>
      </c>
      <c r="C2" s="46"/>
      <c r="D2" s="46"/>
      <c r="E2" s="47"/>
      <c r="F2" s="46"/>
      <c r="G2" s="46"/>
      <c r="H2" s="46"/>
      <c r="I2" s="46"/>
      <c r="J2" s="46"/>
      <c r="K2" s="46"/>
      <c r="L2" s="46"/>
      <c r="M2" s="46"/>
      <c r="N2" s="46"/>
    </row>
    <row r="3" spans="7:12" s="6" customFormat="1" ht="20.25">
      <c r="G3" s="44" t="s">
        <v>3</v>
      </c>
      <c r="L3" s="48" t="s">
        <v>53</v>
      </c>
    </row>
    <row r="4" spans="1:20" s="6" customFormat="1" ht="19.5" customHeight="1">
      <c r="A4" s="44" t="s">
        <v>54</v>
      </c>
      <c r="B4" s="49"/>
      <c r="C4" s="49"/>
      <c r="D4" s="49"/>
      <c r="E4" s="49"/>
      <c r="F4" s="44" t="s">
        <v>55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</row>
    <row r="5" spans="1:20" s="6" customFormat="1" ht="19.5" customHeight="1">
      <c r="A5" s="51">
        <v>24</v>
      </c>
      <c r="B5" s="52" t="str">
        <f>квалификация!B34</f>
        <v>Гущин Александр</v>
      </c>
      <c r="C5" s="53">
        <v>182</v>
      </c>
      <c r="D5" s="53">
        <v>204</v>
      </c>
      <c r="E5" s="54"/>
      <c r="F5" s="51">
        <v>9</v>
      </c>
      <c r="G5" s="52" t="s">
        <v>31</v>
      </c>
      <c r="H5" s="55">
        <v>207</v>
      </c>
      <c r="I5" s="55">
        <v>210</v>
      </c>
      <c r="J5" s="49"/>
      <c r="K5" s="56">
        <v>7</v>
      </c>
      <c r="L5" s="57"/>
      <c r="M5" s="57"/>
      <c r="N5" s="57"/>
      <c r="O5" s="49"/>
      <c r="P5" s="49"/>
      <c r="Q5" s="49"/>
      <c r="R5" s="49"/>
      <c r="S5" s="49"/>
      <c r="T5" s="49"/>
    </row>
    <row r="6" spans="1:20" s="6" customFormat="1" ht="19.5" customHeight="1">
      <c r="A6" s="51">
        <v>9</v>
      </c>
      <c r="B6" s="58" t="str">
        <f>квалификация!B19</f>
        <v>Безотосный Алексей</v>
      </c>
      <c r="C6" s="53">
        <v>212</v>
      </c>
      <c r="D6" s="53">
        <v>249</v>
      </c>
      <c r="E6" s="49"/>
      <c r="F6" s="51">
        <v>1</v>
      </c>
      <c r="G6" s="58" t="str">
        <f>квалификация!B11</f>
        <v>Мисходжев Руслан</v>
      </c>
      <c r="H6" s="55">
        <v>258</v>
      </c>
      <c r="I6" s="55">
        <v>175</v>
      </c>
      <c r="J6" s="49"/>
      <c r="K6" s="51">
        <v>1</v>
      </c>
      <c r="L6" s="59" t="s">
        <v>44</v>
      </c>
      <c r="M6" s="53">
        <v>196</v>
      </c>
      <c r="N6" s="53">
        <v>277</v>
      </c>
      <c r="O6" s="60"/>
      <c r="P6" s="49"/>
      <c r="Q6" s="49"/>
      <c r="R6" s="49"/>
      <c r="S6" s="49"/>
      <c r="T6" s="49"/>
    </row>
    <row r="7" spans="1:20" s="6" customFormat="1" ht="19.5" customHeight="1">
      <c r="A7" s="61" t="s">
        <v>56</v>
      </c>
      <c r="B7" s="60"/>
      <c r="C7" s="60"/>
      <c r="D7" s="60"/>
      <c r="E7" s="49"/>
      <c r="F7" s="61" t="s">
        <v>57</v>
      </c>
      <c r="G7" s="62"/>
      <c r="H7" s="44"/>
      <c r="I7" s="44"/>
      <c r="J7" s="49"/>
      <c r="K7" s="51">
        <v>5</v>
      </c>
      <c r="L7" s="52" t="s">
        <v>34</v>
      </c>
      <c r="M7" s="53">
        <v>191</v>
      </c>
      <c r="N7" s="53">
        <v>185</v>
      </c>
      <c r="O7" s="60"/>
      <c r="P7" s="49"/>
      <c r="Q7" s="49"/>
      <c r="R7" s="49"/>
      <c r="S7" s="49"/>
      <c r="T7" s="49"/>
    </row>
    <row r="8" spans="1:20" s="6" customFormat="1" ht="19.5" customHeight="1">
      <c r="A8" s="51">
        <v>22</v>
      </c>
      <c r="B8" s="59" t="str">
        <f>квалификация!B32</f>
        <v>Тихонов Константин</v>
      </c>
      <c r="C8" s="53">
        <v>209</v>
      </c>
      <c r="D8" s="53">
        <v>169</v>
      </c>
      <c r="E8" s="54"/>
      <c r="F8" s="51">
        <v>11</v>
      </c>
      <c r="G8" s="59" t="s">
        <v>22</v>
      </c>
      <c r="H8" s="55">
        <v>165</v>
      </c>
      <c r="I8" s="55">
        <v>201</v>
      </c>
      <c r="J8" s="49"/>
      <c r="K8" s="56">
        <v>8</v>
      </c>
      <c r="L8" s="63"/>
      <c r="M8" s="63"/>
      <c r="N8" s="63"/>
      <c r="O8" s="60"/>
      <c r="P8" s="44">
        <v>11</v>
      </c>
      <c r="Q8" s="44"/>
      <c r="R8" s="49"/>
      <c r="S8" s="49"/>
      <c r="T8" s="49"/>
    </row>
    <row r="9" spans="1:20" s="6" customFormat="1" ht="19.5" customHeight="1">
      <c r="A9" s="51">
        <v>11</v>
      </c>
      <c r="B9" s="58" t="str">
        <f>квалификация!B21</f>
        <v>Лихолай Алла</v>
      </c>
      <c r="C9" s="53">
        <v>196</v>
      </c>
      <c r="D9" s="53">
        <v>231</v>
      </c>
      <c r="E9" s="49"/>
      <c r="F9" s="51">
        <v>5</v>
      </c>
      <c r="G9" s="52" t="str">
        <f>квалификация!B15</f>
        <v>Иванова Ольга</v>
      </c>
      <c r="H9" s="55">
        <v>214</v>
      </c>
      <c r="I9" s="55">
        <v>228</v>
      </c>
      <c r="J9" s="49"/>
      <c r="K9" s="56"/>
      <c r="L9" s="63"/>
      <c r="M9" s="63"/>
      <c r="N9" s="63"/>
      <c r="O9" s="60"/>
      <c r="P9" s="51">
        <v>1</v>
      </c>
      <c r="Q9" s="59" t="s">
        <v>44</v>
      </c>
      <c r="R9" s="55">
        <v>239</v>
      </c>
      <c r="S9" s="55">
        <v>148</v>
      </c>
      <c r="T9" s="49"/>
    </row>
    <row r="10" spans="1:20" s="6" customFormat="1" ht="19.5" customHeight="1">
      <c r="A10" s="61" t="s">
        <v>58</v>
      </c>
      <c r="B10" s="60"/>
      <c r="C10" s="60"/>
      <c r="D10" s="60"/>
      <c r="E10" s="49"/>
      <c r="F10" s="61" t="s">
        <v>59</v>
      </c>
      <c r="G10" s="62"/>
      <c r="H10" s="44"/>
      <c r="I10" s="44"/>
      <c r="J10" s="49"/>
      <c r="K10" s="49"/>
      <c r="L10" s="62"/>
      <c r="M10" s="62"/>
      <c r="N10" s="62"/>
      <c r="O10" s="60"/>
      <c r="P10" s="51">
        <v>3</v>
      </c>
      <c r="Q10" s="59" t="s">
        <v>17</v>
      </c>
      <c r="R10" s="55">
        <v>232</v>
      </c>
      <c r="S10" s="55">
        <v>203</v>
      </c>
      <c r="T10" s="49"/>
    </row>
    <row r="11" spans="1:20" s="6" customFormat="1" ht="19.5" customHeight="1">
      <c r="A11" s="51">
        <v>20</v>
      </c>
      <c r="B11" s="52" t="str">
        <f>квалификация!B30</f>
        <v>Анюфеева Елена</v>
      </c>
      <c r="C11" s="53">
        <v>184</v>
      </c>
      <c r="D11" s="53">
        <v>196</v>
      </c>
      <c r="E11" s="54"/>
      <c r="F11" s="51">
        <v>20</v>
      </c>
      <c r="G11" s="59" t="s">
        <v>66</v>
      </c>
      <c r="H11" s="55">
        <v>147</v>
      </c>
      <c r="I11" s="55">
        <v>182</v>
      </c>
      <c r="J11" s="49"/>
      <c r="K11" s="56">
        <v>5</v>
      </c>
      <c r="L11" s="63"/>
      <c r="M11" s="63"/>
      <c r="N11" s="63"/>
      <c r="O11" s="60"/>
      <c r="P11" s="44">
        <v>12</v>
      </c>
      <c r="Q11" s="62"/>
      <c r="R11" s="49"/>
      <c r="S11" s="49"/>
      <c r="T11" s="49"/>
    </row>
    <row r="12" spans="1:20" s="6" customFormat="1" ht="19.5" customHeight="1">
      <c r="A12" s="51">
        <v>13</v>
      </c>
      <c r="B12" s="58" t="str">
        <f>квалификация!B23</f>
        <v>Лаптев Вячеслав</v>
      </c>
      <c r="C12" s="53">
        <v>182</v>
      </c>
      <c r="D12" s="53">
        <v>186</v>
      </c>
      <c r="E12" s="49"/>
      <c r="F12" s="51">
        <v>3</v>
      </c>
      <c r="G12" s="59" t="str">
        <f>квалификация!B13</f>
        <v>Вайнман Марина</v>
      </c>
      <c r="H12" s="55">
        <v>217</v>
      </c>
      <c r="I12" s="55">
        <v>261</v>
      </c>
      <c r="J12" s="49"/>
      <c r="K12" s="51">
        <v>3</v>
      </c>
      <c r="L12" s="59" t="s">
        <v>17</v>
      </c>
      <c r="M12" s="53">
        <v>201</v>
      </c>
      <c r="N12" s="53">
        <v>229</v>
      </c>
      <c r="O12" s="60"/>
      <c r="P12" s="44"/>
      <c r="Q12" s="62"/>
      <c r="R12" s="49"/>
      <c r="S12" s="49"/>
      <c r="T12" s="49"/>
    </row>
    <row r="13" spans="1:20" s="6" customFormat="1" ht="19.5" customHeight="1">
      <c r="A13" s="61" t="s">
        <v>60</v>
      </c>
      <c r="B13" s="60"/>
      <c r="C13" s="60"/>
      <c r="D13" s="60"/>
      <c r="E13" s="49"/>
      <c r="F13" s="61" t="s">
        <v>61</v>
      </c>
      <c r="G13" s="62"/>
      <c r="H13" s="44"/>
      <c r="I13" s="44"/>
      <c r="J13" s="49"/>
      <c r="K13" s="51">
        <v>7</v>
      </c>
      <c r="L13" s="64" t="s">
        <v>25</v>
      </c>
      <c r="M13" s="53">
        <v>203</v>
      </c>
      <c r="N13" s="53">
        <v>213</v>
      </c>
      <c r="O13" s="60"/>
      <c r="P13" s="44"/>
      <c r="Q13" s="62"/>
      <c r="R13" s="49"/>
      <c r="S13" s="49"/>
      <c r="T13" s="49"/>
    </row>
    <row r="14" spans="1:20" s="6" customFormat="1" ht="19.5" customHeight="1">
      <c r="A14" s="51">
        <v>18</v>
      </c>
      <c r="B14" s="59" t="str">
        <f>квалификация!B28</f>
        <v>Таганов Алексей</v>
      </c>
      <c r="C14" s="53">
        <v>153</v>
      </c>
      <c r="D14" s="53">
        <v>179</v>
      </c>
      <c r="E14" s="54"/>
      <c r="F14" s="51">
        <v>15</v>
      </c>
      <c r="G14" s="59" t="s">
        <v>30</v>
      </c>
      <c r="H14" s="55">
        <v>182</v>
      </c>
      <c r="I14" s="55">
        <v>173</v>
      </c>
      <c r="J14" s="49"/>
      <c r="K14" s="56">
        <v>6</v>
      </c>
      <c r="L14" s="63"/>
      <c r="M14" s="63"/>
      <c r="N14" s="63"/>
      <c r="O14" s="60"/>
      <c r="P14" s="44"/>
      <c r="Q14" s="62"/>
      <c r="R14" s="49"/>
      <c r="S14" s="49"/>
      <c r="T14" s="49"/>
    </row>
    <row r="15" spans="1:20" s="6" customFormat="1" ht="19.5" customHeight="1">
      <c r="A15" s="51">
        <v>15</v>
      </c>
      <c r="B15" s="58" t="str">
        <f>квалификация!B25</f>
        <v>Тарапатин Василий</v>
      </c>
      <c r="C15" s="53">
        <v>204</v>
      </c>
      <c r="D15" s="53">
        <v>224</v>
      </c>
      <c r="E15" s="49"/>
      <c r="F15" s="51">
        <v>7</v>
      </c>
      <c r="G15" s="65" t="str">
        <f>квалификация!B17</f>
        <v>Поляков Александр</v>
      </c>
      <c r="H15" s="55">
        <v>211</v>
      </c>
      <c r="I15" s="55">
        <v>191</v>
      </c>
      <c r="J15" s="49"/>
      <c r="K15" s="56"/>
      <c r="L15" s="63"/>
      <c r="M15" s="63"/>
      <c r="N15" s="63"/>
      <c r="O15" s="60"/>
      <c r="P15" s="44"/>
      <c r="Q15" s="62"/>
      <c r="R15" s="49"/>
      <c r="S15" s="49"/>
      <c r="T15" s="49"/>
    </row>
    <row r="16" spans="1:20" s="6" customFormat="1" ht="19.5" customHeight="1">
      <c r="A16" s="44" t="s">
        <v>61</v>
      </c>
      <c r="B16" s="60"/>
      <c r="C16" s="60"/>
      <c r="D16" s="63"/>
      <c r="E16" s="49"/>
      <c r="F16" s="44" t="s">
        <v>60</v>
      </c>
      <c r="G16" s="60"/>
      <c r="H16" s="49"/>
      <c r="I16" s="49"/>
      <c r="J16" s="49"/>
      <c r="K16" s="49"/>
      <c r="L16" s="60"/>
      <c r="M16" s="60"/>
      <c r="N16" s="60"/>
      <c r="O16" s="60"/>
      <c r="P16" s="44"/>
      <c r="Q16" s="62"/>
      <c r="R16" s="49"/>
      <c r="S16" s="49"/>
      <c r="T16" s="49"/>
    </row>
    <row r="17" spans="1:20" s="6" customFormat="1" ht="19.5" customHeight="1">
      <c r="A17" s="51">
        <v>17</v>
      </c>
      <c r="B17" s="59" t="str">
        <f>квалификация!B27</f>
        <v>Фамин Денис</v>
      </c>
      <c r="C17" s="53">
        <v>181</v>
      </c>
      <c r="D17" s="53">
        <v>164</v>
      </c>
      <c r="E17" s="54"/>
      <c r="F17" s="51">
        <v>16</v>
      </c>
      <c r="G17" s="59" t="s">
        <v>49</v>
      </c>
      <c r="H17" s="55">
        <v>203</v>
      </c>
      <c r="I17" s="55">
        <v>246</v>
      </c>
      <c r="J17" s="49"/>
      <c r="K17" s="49"/>
      <c r="L17" s="60"/>
      <c r="M17" s="60"/>
      <c r="N17" s="60"/>
      <c r="O17" s="60"/>
      <c r="P17" s="44"/>
      <c r="Q17" s="62"/>
      <c r="R17" s="49"/>
      <c r="S17" s="49"/>
      <c r="T17" s="49"/>
    </row>
    <row r="18" spans="1:20" s="6" customFormat="1" ht="19.5" customHeight="1">
      <c r="A18" s="51">
        <v>16</v>
      </c>
      <c r="B18" s="58" t="str">
        <f>квалификация!B26</f>
        <v>Хожамуратова Роза</v>
      </c>
      <c r="C18" s="53">
        <v>203</v>
      </c>
      <c r="D18" s="53">
        <v>186</v>
      </c>
      <c r="E18" s="49"/>
      <c r="F18" s="51">
        <v>8</v>
      </c>
      <c r="G18" s="52" t="str">
        <f>квалификация!B18</f>
        <v>Сизов Юрий</v>
      </c>
      <c r="H18" s="55">
        <v>227</v>
      </c>
      <c r="I18" s="55">
        <v>227</v>
      </c>
      <c r="J18" s="49"/>
      <c r="K18" s="44">
        <v>9</v>
      </c>
      <c r="L18" s="62"/>
      <c r="M18" s="60"/>
      <c r="N18" s="60"/>
      <c r="O18" s="60"/>
      <c r="P18" s="44"/>
      <c r="Q18" s="62"/>
      <c r="R18" s="49"/>
      <c r="S18" s="49"/>
      <c r="T18" s="49"/>
    </row>
    <row r="19" spans="1:20" s="6" customFormat="1" ht="19.5" customHeight="1">
      <c r="A19" s="44" t="s">
        <v>59</v>
      </c>
      <c r="B19" s="60"/>
      <c r="C19" s="60"/>
      <c r="D19" s="60"/>
      <c r="E19" s="49"/>
      <c r="F19" s="44" t="s">
        <v>58</v>
      </c>
      <c r="G19" s="60"/>
      <c r="H19" s="49"/>
      <c r="I19" s="49"/>
      <c r="J19" s="49"/>
      <c r="K19" s="51">
        <v>8</v>
      </c>
      <c r="L19" s="59" t="s">
        <v>40</v>
      </c>
      <c r="M19" s="53">
        <v>207</v>
      </c>
      <c r="N19" s="53">
        <v>229</v>
      </c>
      <c r="O19" s="60"/>
      <c r="P19" s="44"/>
      <c r="Q19" s="62"/>
      <c r="R19" s="49"/>
      <c r="S19" s="49"/>
      <c r="T19" s="49"/>
    </row>
    <row r="20" spans="1:20" s="6" customFormat="1" ht="19.5" customHeight="1">
      <c r="A20" s="51">
        <v>19</v>
      </c>
      <c r="B20" s="59" t="str">
        <f>квалификация!B29</f>
        <v>Рычагов Максим</v>
      </c>
      <c r="C20" s="53">
        <v>183</v>
      </c>
      <c r="D20" s="53">
        <v>185</v>
      </c>
      <c r="E20" s="49"/>
      <c r="F20" s="51">
        <v>14</v>
      </c>
      <c r="G20" s="59" t="s">
        <v>39</v>
      </c>
      <c r="H20" s="55">
        <v>246</v>
      </c>
      <c r="I20" s="55">
        <v>205</v>
      </c>
      <c r="J20" s="49"/>
      <c r="K20" s="51">
        <v>14</v>
      </c>
      <c r="L20" s="58" t="s">
        <v>39</v>
      </c>
      <c r="M20" s="53">
        <v>226</v>
      </c>
      <c r="N20" s="53">
        <v>221</v>
      </c>
      <c r="O20" s="60"/>
      <c r="P20" s="44">
        <v>7</v>
      </c>
      <c r="Q20" s="62"/>
      <c r="R20" s="49"/>
      <c r="S20" s="49"/>
      <c r="T20" s="49"/>
    </row>
    <row r="21" spans="1:20" s="6" customFormat="1" ht="19.5" customHeight="1">
      <c r="A21" s="51">
        <v>14</v>
      </c>
      <c r="B21" s="58" t="str">
        <f>квалификация!B24</f>
        <v>Дзагоев Батрадз</v>
      </c>
      <c r="C21" s="53">
        <v>240</v>
      </c>
      <c r="D21" s="53">
        <v>185</v>
      </c>
      <c r="E21" s="49"/>
      <c r="F21" s="51">
        <v>4</v>
      </c>
      <c r="G21" s="59" t="str">
        <f>квалификация!B14</f>
        <v>Лазарев Сергей</v>
      </c>
      <c r="H21" s="55">
        <v>177</v>
      </c>
      <c r="I21" s="55">
        <v>206</v>
      </c>
      <c r="J21" s="49"/>
      <c r="K21" s="44">
        <v>10</v>
      </c>
      <c r="L21" s="62"/>
      <c r="M21" s="60"/>
      <c r="N21" s="60"/>
      <c r="O21" s="60"/>
      <c r="P21" s="51">
        <v>14</v>
      </c>
      <c r="Q21" s="58" t="s">
        <v>39</v>
      </c>
      <c r="R21" s="53">
        <v>204</v>
      </c>
      <c r="S21" s="53">
        <v>201</v>
      </c>
      <c r="T21" s="49"/>
    </row>
    <row r="22" spans="1:20" s="6" customFormat="1" ht="19.5" customHeight="1">
      <c r="A22" s="44" t="s">
        <v>57</v>
      </c>
      <c r="B22" s="60"/>
      <c r="C22" s="60"/>
      <c r="D22" s="60"/>
      <c r="E22" s="49"/>
      <c r="F22" s="44" t="s">
        <v>56</v>
      </c>
      <c r="G22" s="60"/>
      <c r="H22" s="49"/>
      <c r="I22" s="49"/>
      <c r="J22" s="49"/>
      <c r="K22" s="44"/>
      <c r="L22" s="62"/>
      <c r="M22" s="60"/>
      <c r="N22" s="60"/>
      <c r="O22" s="60"/>
      <c r="P22" s="51">
        <v>10</v>
      </c>
      <c r="Q22" s="58" t="s">
        <v>32</v>
      </c>
      <c r="R22" s="55">
        <v>185</v>
      </c>
      <c r="S22" s="55">
        <v>217</v>
      </c>
      <c r="T22" s="49"/>
    </row>
    <row r="23" spans="1:20" s="6" customFormat="1" ht="19.5" customHeight="1">
      <c r="A23" s="51">
        <v>21</v>
      </c>
      <c r="B23" s="59" t="str">
        <f>квалификация!B31</f>
        <v>Беляков Александр</v>
      </c>
      <c r="C23" s="53">
        <v>160</v>
      </c>
      <c r="D23" s="53">
        <v>171</v>
      </c>
      <c r="E23" s="49"/>
      <c r="F23" s="51">
        <v>12</v>
      </c>
      <c r="G23" s="59" t="s">
        <v>37</v>
      </c>
      <c r="H23" s="55">
        <v>220</v>
      </c>
      <c r="I23" s="55">
        <v>206</v>
      </c>
      <c r="J23" s="49"/>
      <c r="K23" s="44">
        <v>11</v>
      </c>
      <c r="L23" s="62"/>
      <c r="M23" s="60"/>
      <c r="N23" s="60"/>
      <c r="O23" s="60"/>
      <c r="P23" s="44">
        <v>8</v>
      </c>
      <c r="Q23" s="44"/>
      <c r="R23" s="49"/>
      <c r="S23" s="49"/>
      <c r="T23" s="49"/>
    </row>
    <row r="24" spans="1:20" s="6" customFormat="1" ht="19.5" customHeight="1">
      <c r="A24" s="51">
        <v>12</v>
      </c>
      <c r="B24" s="58" t="str">
        <f>квалификация!B22</f>
        <v>Плиев Олег</v>
      </c>
      <c r="C24" s="53">
        <v>234</v>
      </c>
      <c r="D24" s="53">
        <v>228</v>
      </c>
      <c r="E24" s="49"/>
      <c r="F24" s="51">
        <v>6</v>
      </c>
      <c r="G24" s="59" t="str">
        <f>квалификация!B16</f>
        <v>Марченко Петр</v>
      </c>
      <c r="H24" s="55">
        <v>215</v>
      </c>
      <c r="I24" s="55">
        <v>176</v>
      </c>
      <c r="J24" s="49"/>
      <c r="K24" s="51">
        <v>12</v>
      </c>
      <c r="L24" s="58" t="s">
        <v>37</v>
      </c>
      <c r="M24" s="53">
        <v>226</v>
      </c>
      <c r="N24" s="53">
        <v>236</v>
      </c>
      <c r="O24" s="60"/>
      <c r="P24" s="49"/>
      <c r="Q24" s="49"/>
      <c r="R24" s="49"/>
      <c r="S24" s="49"/>
      <c r="T24" s="49"/>
    </row>
    <row r="25" spans="1:20" s="6" customFormat="1" ht="19.5" customHeight="1">
      <c r="A25" s="44" t="s">
        <v>55</v>
      </c>
      <c r="B25" s="60"/>
      <c r="C25" s="60"/>
      <c r="D25" s="60"/>
      <c r="E25" s="49"/>
      <c r="F25" s="44" t="s">
        <v>54</v>
      </c>
      <c r="G25" s="60"/>
      <c r="H25" s="49"/>
      <c r="I25" s="49"/>
      <c r="J25" s="49"/>
      <c r="K25" s="51">
        <v>10</v>
      </c>
      <c r="L25" s="58" t="s">
        <v>32</v>
      </c>
      <c r="M25" s="53">
        <v>259</v>
      </c>
      <c r="N25" s="53">
        <v>233</v>
      </c>
      <c r="O25" s="60"/>
      <c r="P25" s="49"/>
      <c r="Q25" s="49"/>
      <c r="R25" s="49"/>
      <c r="S25" s="49"/>
      <c r="T25" s="49"/>
    </row>
    <row r="26" spans="1:20" s="6" customFormat="1" ht="19.5" customHeight="1">
      <c r="A26" s="51">
        <v>23</v>
      </c>
      <c r="B26" s="59" t="str">
        <f>квалификация!B33</f>
        <v>Калачев Петр</v>
      </c>
      <c r="C26" s="53">
        <v>169</v>
      </c>
      <c r="D26" s="53">
        <v>170</v>
      </c>
      <c r="E26" s="49"/>
      <c r="F26" s="51">
        <v>10</v>
      </c>
      <c r="G26" s="59" t="s">
        <v>32</v>
      </c>
      <c r="H26" s="55">
        <v>168</v>
      </c>
      <c r="I26" s="55">
        <v>238</v>
      </c>
      <c r="J26" s="49"/>
      <c r="K26" s="44">
        <v>12</v>
      </c>
      <c r="L26" s="62"/>
      <c r="M26" s="60"/>
      <c r="N26" s="60"/>
      <c r="O26" s="60"/>
      <c r="P26" s="49"/>
      <c r="Q26" s="49"/>
      <c r="R26" s="49"/>
      <c r="S26" s="49"/>
      <c r="T26" s="49"/>
    </row>
    <row r="27" spans="1:20" s="6" customFormat="1" ht="19.5" customHeight="1">
      <c r="A27" s="51">
        <v>10</v>
      </c>
      <c r="B27" s="58" t="str">
        <f>квалификация!B20</f>
        <v>Белов Андрей</v>
      </c>
      <c r="C27" s="53">
        <v>204</v>
      </c>
      <c r="D27" s="53">
        <v>200</v>
      </c>
      <c r="E27" s="49"/>
      <c r="F27" s="51">
        <v>2</v>
      </c>
      <c r="G27" s="59" t="str">
        <f>квалификация!B12</f>
        <v>Егозарьян Артур</v>
      </c>
      <c r="H27" s="55">
        <v>226</v>
      </c>
      <c r="I27" s="55">
        <v>162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s="6" customFormat="1" ht="19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s="6" customFormat="1" ht="19.5" customHeight="1">
      <c r="A29" s="44"/>
      <c r="B29" s="44"/>
      <c r="C29" s="44"/>
      <c r="D29" s="49"/>
      <c r="E29" s="49"/>
      <c r="F29" s="44"/>
      <c r="G29" s="66" t="s">
        <v>62</v>
      </c>
      <c r="H29" s="44"/>
      <c r="I29" s="44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s="6" customFormat="1" ht="19.5" customHeight="1">
      <c r="A30" s="44"/>
      <c r="B30" s="44"/>
      <c r="C30" s="44"/>
      <c r="D30" s="49"/>
      <c r="E30" s="49"/>
      <c r="F30" s="44">
        <v>11</v>
      </c>
      <c r="G30" s="44"/>
      <c r="H30" s="44"/>
      <c r="I30" s="44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s="6" customFormat="1" ht="19.5" customHeight="1">
      <c r="A31" s="44"/>
      <c r="B31" s="44"/>
      <c r="C31" s="44"/>
      <c r="D31" s="49"/>
      <c r="E31" s="49"/>
      <c r="F31" s="51">
        <v>3</v>
      </c>
      <c r="G31" s="92" t="s">
        <v>17</v>
      </c>
      <c r="H31" s="55">
        <v>205</v>
      </c>
      <c r="I31" s="49"/>
      <c r="J31" s="49" t="s">
        <v>67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s="6" customFormat="1" ht="19.5" customHeight="1">
      <c r="A32" s="44"/>
      <c r="B32" s="44"/>
      <c r="C32" s="44"/>
      <c r="D32" s="49"/>
      <c r="E32" s="49"/>
      <c r="F32" s="51">
        <v>14</v>
      </c>
      <c r="G32" s="93" t="s">
        <v>39</v>
      </c>
      <c r="H32" s="55">
        <v>201</v>
      </c>
      <c r="I32" s="49"/>
      <c r="J32" s="49" t="s">
        <v>68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s="6" customFormat="1" ht="19.5" customHeight="1">
      <c r="A33" s="44"/>
      <c r="B33" s="44"/>
      <c r="C33" s="44"/>
      <c r="D33" s="49"/>
      <c r="E33" s="49"/>
      <c r="F33" s="44">
        <v>12</v>
      </c>
      <c r="G33" s="44"/>
      <c r="H33" s="44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s="6" customFormat="1" ht="19.5" customHeight="1">
      <c r="A34" s="44"/>
      <c r="B34" s="44"/>
      <c r="C34" s="44"/>
      <c r="D34" s="49"/>
      <c r="E34" s="49"/>
      <c r="F34" s="44"/>
      <c r="G34" s="44"/>
      <c r="H34" s="44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s="6" customFormat="1" ht="19.5" customHeight="1">
      <c r="A35" s="44"/>
      <c r="B35" s="44"/>
      <c r="C35" s="44"/>
      <c r="D35" s="49"/>
      <c r="E35" s="49"/>
      <c r="F35" s="44"/>
      <c r="G35" s="66" t="s">
        <v>63</v>
      </c>
      <c r="H35" s="44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s="6" customFormat="1" ht="19.5" customHeight="1">
      <c r="A36" s="44"/>
      <c r="B36" s="44"/>
      <c r="C36" s="44"/>
      <c r="D36" s="49"/>
      <c r="E36" s="49"/>
      <c r="F36" s="44">
        <v>7</v>
      </c>
      <c r="G36" s="44"/>
      <c r="H36" s="44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s="6" customFormat="1" ht="19.5" customHeight="1">
      <c r="A37" s="44"/>
      <c r="B37" s="44"/>
      <c r="C37" s="44"/>
      <c r="D37" s="49"/>
      <c r="E37" s="49"/>
      <c r="F37" s="51">
        <v>1</v>
      </c>
      <c r="G37" s="92" t="s">
        <v>44</v>
      </c>
      <c r="H37" s="55">
        <v>224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s="6" customFormat="1" ht="19.5" customHeight="1">
      <c r="A38" s="44"/>
      <c r="B38" s="44"/>
      <c r="C38" s="44"/>
      <c r="D38" s="49"/>
      <c r="E38" s="49"/>
      <c r="F38" s="51">
        <v>10</v>
      </c>
      <c r="G38" s="93" t="s">
        <v>32</v>
      </c>
      <c r="H38" s="55">
        <v>214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s="6" customFormat="1" ht="18.75">
      <c r="A39" s="44"/>
      <c r="B39" s="44"/>
      <c r="C39" s="44"/>
      <c r="D39" s="49"/>
      <c r="E39" s="49"/>
      <c r="F39" s="44">
        <v>7</v>
      </c>
      <c r="G39" s="44"/>
      <c r="H39" s="44"/>
      <c r="I39" s="44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ht="18">
      <c r="A40" s="67"/>
      <c r="B40" s="67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</sheetData>
  <sheetProtection selectLockedCells="1" selectUnlockedCells="1"/>
  <printOptions/>
  <pageMargins left="0.30069444444444443" right="0.30972222222222223" top="0.15208333333333332" bottom="0.16249999999999998" header="0.05347222222222222" footer="0.06388888888888888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dcterms:modified xsi:type="dcterms:W3CDTF">2020-02-19T15:52:07Z</dcterms:modified>
  <cp:category/>
  <cp:version/>
  <cp:contentType/>
  <cp:contentStatus/>
</cp:coreProperties>
</file>