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34" activeTab="0"/>
  </bookViews>
  <sheets>
    <sheet name="квалификация" sheetId="1" r:id="rId1"/>
    <sheet name="раунды" sheetId="2" r:id="rId2"/>
    <sheet name="Финал" sheetId="3" r:id="rId3"/>
  </sheets>
  <definedNames/>
  <calcPr fullCalcOnLoad="1"/>
</workbook>
</file>

<file path=xl/sharedStrings.xml><?xml version="1.0" encoding="utf-8"?>
<sst xmlns="http://schemas.openxmlformats.org/spreadsheetml/2006/main" count="135" uniqueCount="53">
  <si>
    <t>Федерация боулинга</t>
  </si>
  <si>
    <t>Волгоградской области</t>
  </si>
  <si>
    <t>Открытый Чемпионат Волгоградской области по боулингу 2019</t>
  </si>
  <si>
    <t xml:space="preserve">1 этап </t>
  </si>
  <si>
    <t>26 января  2019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</si>
  <si>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</si>
  <si>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</si>
  <si>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</si>
  <si>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</si>
  <si>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</si>
  <si>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</si>
  <si>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</si>
  <si>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</si>
  <si>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Вайнман Марина</t>
  </si>
  <si>
    <t>Анипко Александр</t>
  </si>
  <si>
    <t>Калачев Петр</t>
  </si>
  <si>
    <t>Беляков Александр</t>
  </si>
  <si>
    <t>Вайнман Алексей</t>
  </si>
  <si>
    <t>Голубев Анатолий</t>
  </si>
  <si>
    <t>Гущин Александр</t>
  </si>
  <si>
    <t>Лаптев Вячеслав</t>
  </si>
  <si>
    <t>Лихолай Алла</t>
  </si>
  <si>
    <t>Лявин Андрей</t>
  </si>
  <si>
    <t>Марченко Петр</t>
  </si>
  <si>
    <t>Мезинов Антон</t>
  </si>
  <si>
    <t>Москаленко Жанна</t>
  </si>
  <si>
    <t>Новикова Кристина</t>
  </si>
  <si>
    <t>Тихонов Константин</t>
  </si>
  <si>
    <t>Поляков Александр</t>
  </si>
  <si>
    <t>Рычагов Максим</t>
  </si>
  <si>
    <t>Сажнева Наталья</t>
  </si>
  <si>
    <t>Тарапатин Василий</t>
  </si>
  <si>
    <t>Фамин Денис</t>
  </si>
  <si>
    <t>Мисходжев Руслан</t>
  </si>
  <si>
    <t>Иванова Ольга</t>
  </si>
  <si>
    <t>Кияшкин Александр</t>
  </si>
  <si>
    <t>Лазарев Сергей</t>
  </si>
  <si>
    <t>Безотосный Алексей</t>
  </si>
  <si>
    <t>Белов Андрей</t>
  </si>
  <si>
    <t>Тетюшев Александр</t>
  </si>
  <si>
    <t>Топольский Андрей</t>
  </si>
  <si>
    <t>Руденко Сергей</t>
  </si>
  <si>
    <t>Хохлов Сергей</t>
  </si>
  <si>
    <t>Смирнов Павел</t>
  </si>
  <si>
    <t xml:space="preserve"> Открытый  Чемпионат Волгоградской области по боулингу  2019</t>
  </si>
  <si>
    <t>1 этап</t>
  </si>
  <si>
    <t>26 января 2019 г.</t>
  </si>
  <si>
    <t>место</t>
  </si>
  <si>
    <t>мин.</t>
  </si>
  <si>
    <t xml:space="preserve">место </t>
  </si>
  <si>
    <t>Таганов Алексей</t>
  </si>
  <si>
    <t>Егозарьян Артур</t>
  </si>
  <si>
    <t>Антюфеева Елена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</si>
</sst>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.5"/>
      <color indexed="55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5"/>
      <name val="Times New Roman"/>
      <family val="1"/>
    </font>
    <font>
      <b/>
      <sz val="18"/>
      <name val="Arial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1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4" borderId="1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9" fillId="35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0" fillId="0" borderId="0" xfId="0" applyFont="1" applyAlignment="1">
      <alignment/>
    </xf>
    <xf numFmtId="0" fontId="3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/>
    </xf>
    <xf numFmtId="0" fontId="14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3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34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6" fillId="33" borderId="11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/>
    </xf>
    <xf numFmtId="0" fontId="11" fillId="36" borderId="15" xfId="0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1" fontId="10" fillId="36" borderId="14" xfId="0" applyNumberFormat="1" applyFont="1" applyFill="1" applyBorder="1" applyAlignment="1">
      <alignment horizontal="center" vertical="center"/>
    </xf>
    <xf numFmtId="1" fontId="10" fillId="36" borderId="10" xfId="0" applyNumberFormat="1" applyFont="1" applyFill="1" applyBorder="1" applyAlignment="1">
      <alignment horizontal="center" vertical="center"/>
    </xf>
    <xf numFmtId="2" fontId="10" fillId="36" borderId="10" xfId="0" applyNumberFormat="1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/>
    </xf>
    <xf numFmtId="0" fontId="17" fillId="37" borderId="10" xfId="0" applyFont="1" applyFill="1" applyBorder="1" applyAlignment="1">
      <alignment horizontal="center"/>
    </xf>
    <xf numFmtId="0" fontId="16" fillId="38" borderId="12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8" borderId="23" xfId="0" applyFont="1" applyFill="1" applyBorder="1" applyAlignment="1">
      <alignment horizontal="center" vertical="center"/>
    </xf>
    <xf numFmtId="0" fontId="14" fillId="38" borderId="24" xfId="0" applyFont="1" applyFill="1" applyBorder="1" applyAlignment="1">
      <alignment horizontal="center" vertical="center"/>
    </xf>
    <xf numFmtId="0" fontId="16" fillId="38" borderId="16" xfId="0" applyFont="1" applyFill="1" applyBorder="1" applyAlignment="1">
      <alignment horizontal="center" vertical="center"/>
    </xf>
    <xf numFmtId="0" fontId="23" fillId="39" borderId="18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left"/>
    </xf>
    <xf numFmtId="0" fontId="35" fillId="40" borderId="11" xfId="0" applyFont="1" applyFill="1" applyBorder="1" applyAlignment="1">
      <alignment horizontal="center"/>
    </xf>
    <xf numFmtId="0" fontId="35" fillId="40" borderId="10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 vertical="center"/>
    </xf>
    <xf numFmtId="2" fontId="34" fillId="36" borderId="10" xfId="0" applyNumberFormat="1" applyFont="1" applyFill="1" applyBorder="1" applyAlignment="1">
      <alignment horizontal="center" vertical="center"/>
    </xf>
    <xf numFmtId="0" fontId="9" fillId="41" borderId="19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33" fillId="36" borderId="13" xfId="0" applyFont="1" applyFill="1" applyBorder="1" applyAlignment="1">
      <alignment horizontal="center" vertical="center"/>
    </xf>
    <xf numFmtId="1" fontId="9" fillId="36" borderId="14" xfId="0" applyNumberFormat="1" applyFont="1" applyFill="1" applyBorder="1" applyAlignment="1">
      <alignment horizontal="center" vertical="center"/>
    </xf>
    <xf numFmtId="1" fontId="9" fillId="36" borderId="10" xfId="0" applyNumberFormat="1" applyFont="1" applyFill="1" applyBorder="1" applyAlignment="1">
      <alignment horizontal="center" vertical="center"/>
    </xf>
    <xf numFmtId="0" fontId="36" fillId="40" borderId="11" xfId="0" applyFont="1" applyFill="1" applyBorder="1" applyAlignment="1">
      <alignment horizontal="center"/>
    </xf>
    <xf numFmtId="0" fontId="36" fillId="40" borderId="10" xfId="0" applyFont="1" applyFill="1" applyBorder="1" applyAlignment="1">
      <alignment horizontal="center"/>
    </xf>
    <xf numFmtId="0" fontId="29" fillId="36" borderId="11" xfId="0" applyFont="1" applyFill="1" applyBorder="1" applyAlignment="1">
      <alignment horizontal="center" vertical="center"/>
    </xf>
    <xf numFmtId="0" fontId="29" fillId="36" borderId="10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center" vertical="center"/>
    </xf>
    <xf numFmtId="2" fontId="30" fillId="36" borderId="10" xfId="0" applyNumberFormat="1" applyFont="1" applyFill="1" applyBorder="1" applyAlignment="1">
      <alignment horizontal="center" vertical="center"/>
    </xf>
    <xf numFmtId="0" fontId="17" fillId="40" borderId="11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66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66675"/>
          <a:ext cx="5048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123825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67525" y="66675"/>
          <a:ext cx="51435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PageLayoutView="0" workbookViewId="0" topLeftCell="A7">
      <selection activeCell="G32" sqref="G32"/>
    </sheetView>
  </sheetViews>
  <sheetFormatPr defaultColWidth="11.57421875" defaultRowHeight="12.75"/>
  <cols>
    <col min="1" max="1" width="10.28125" style="0" customWidth="1"/>
    <col min="2" max="2" width="27.7109375" style="0" customWidth="1"/>
    <col min="3" max="7" width="9.14062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17" max="254" width="9.140625" style="0" customWidth="1"/>
  </cols>
  <sheetData>
    <row r="1" spans="6:8" ht="17.25" customHeight="1">
      <c r="F1" s="1"/>
      <c r="G1" s="1"/>
      <c r="H1" s="2"/>
    </row>
    <row r="2" spans="8:10" ht="1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4:15" s="9" customFormat="1" ht="14.25" customHeight="1">
      <c r="D6" s="10" t="s">
        <v>3</v>
      </c>
      <c r="E6" s="7"/>
      <c r="F6" s="10" t="s">
        <v>4</v>
      </c>
      <c r="G6" s="10"/>
      <c r="N6" s="11"/>
      <c r="O6" s="11"/>
    </row>
    <row r="7" spans="1:15" s="15" customFormat="1" ht="12" customHeight="1">
      <c r="A7" s="84" t="s">
        <v>5</v>
      </c>
      <c r="B7" s="84" t="s">
        <v>6</v>
      </c>
      <c r="C7" s="85" t="s">
        <v>7</v>
      </c>
      <c r="D7" s="86" t="s">
        <v>8</v>
      </c>
      <c r="E7" s="86"/>
      <c r="F7" s="86"/>
      <c r="G7" s="86"/>
      <c r="H7" s="86"/>
      <c r="I7" s="86"/>
      <c r="J7" s="86"/>
      <c r="K7" s="82" t="s">
        <v>9</v>
      </c>
      <c r="L7" s="83" t="s">
        <v>10</v>
      </c>
      <c r="M7" s="84" t="s">
        <v>11</v>
      </c>
      <c r="N7" s="13"/>
      <c r="O7" s="14"/>
    </row>
    <row r="8" spans="1:15" s="15" customFormat="1" ht="12" customHeight="1">
      <c r="A8" s="84"/>
      <c r="B8" s="84"/>
      <c r="C8" s="85"/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7" t="s">
        <v>12</v>
      </c>
      <c r="K8" s="82"/>
      <c r="L8" s="83"/>
      <c r="M8" s="84"/>
      <c r="N8" s="18">
        <f aca="true" t="shared" si="0" ref="N8:N39">MIN(B8:G8)</f>
        <v>1</v>
      </c>
      <c r="O8" s="14"/>
    </row>
    <row r="9" spans="1:15" s="15" customFormat="1" ht="16.5" customHeight="1">
      <c r="A9" s="95">
        <v>1</v>
      </c>
      <c r="B9" s="96" t="s">
        <v>37</v>
      </c>
      <c r="C9" s="97">
        <v>5</v>
      </c>
      <c r="D9" s="104">
        <v>171</v>
      </c>
      <c r="E9" s="105">
        <v>190</v>
      </c>
      <c r="F9" s="105">
        <v>253</v>
      </c>
      <c r="G9" s="105">
        <v>297</v>
      </c>
      <c r="H9" s="105">
        <v>258</v>
      </c>
      <c r="I9" s="105">
        <v>278</v>
      </c>
      <c r="J9" s="106">
        <v>190</v>
      </c>
      <c r="K9" s="101">
        <f aca="true" t="shared" si="1" ref="K9:K43">IF(J9&gt;0,(SUM(D9:J9)-MIN(D9:J9)),SUM(D9:I9))</f>
        <v>1466</v>
      </c>
      <c r="L9" s="102">
        <f aca="true" t="shared" si="2" ref="L9:L43">K9+C9*(IF(J9&gt;0,6,COUNTIF(D9:I9,"&gt;0")))</f>
        <v>1496</v>
      </c>
      <c r="M9" s="103">
        <f aca="true" t="shared" si="3" ref="M9:M43">IF(L9&gt;0,L9/COUNTA(D9:I9),0)</f>
        <v>249.33333333333334</v>
      </c>
      <c r="N9" s="18">
        <f t="shared" si="0"/>
        <v>5</v>
      </c>
      <c r="O9" s="14"/>
    </row>
    <row r="10" spans="1:15" s="15" customFormat="1" ht="16.5" customHeight="1">
      <c r="A10" s="95">
        <v>2</v>
      </c>
      <c r="B10" s="96" t="s">
        <v>14</v>
      </c>
      <c r="C10" s="97"/>
      <c r="D10" s="104">
        <v>242</v>
      </c>
      <c r="E10" s="105">
        <v>242</v>
      </c>
      <c r="F10" s="105">
        <v>209</v>
      </c>
      <c r="G10" s="105">
        <v>250</v>
      </c>
      <c r="H10" s="105">
        <v>177</v>
      </c>
      <c r="I10" s="105">
        <v>160</v>
      </c>
      <c r="J10" s="106">
        <v>199</v>
      </c>
      <c r="K10" s="101">
        <f t="shared" si="1"/>
        <v>1319</v>
      </c>
      <c r="L10" s="102">
        <f t="shared" si="2"/>
        <v>1319</v>
      </c>
      <c r="M10" s="103">
        <f t="shared" si="3"/>
        <v>219.83333333333334</v>
      </c>
      <c r="N10" s="18">
        <f t="shared" si="0"/>
        <v>209</v>
      </c>
      <c r="O10" s="14"/>
    </row>
    <row r="11" spans="1:15" s="15" customFormat="1" ht="16.5" customHeight="1">
      <c r="A11" s="95">
        <v>3</v>
      </c>
      <c r="B11" s="96" t="s">
        <v>52</v>
      </c>
      <c r="C11" s="97">
        <v>10</v>
      </c>
      <c r="D11" s="107">
        <v>158</v>
      </c>
      <c r="E11" s="108">
        <v>279</v>
      </c>
      <c r="F11" s="108">
        <v>214</v>
      </c>
      <c r="G11" s="108">
        <v>178</v>
      </c>
      <c r="H11" s="108">
        <v>222</v>
      </c>
      <c r="I11" s="108">
        <v>152</v>
      </c>
      <c r="J11" s="106">
        <v>187</v>
      </c>
      <c r="K11" s="101">
        <f t="shared" si="1"/>
        <v>1238</v>
      </c>
      <c r="L11" s="102">
        <f t="shared" si="2"/>
        <v>1298</v>
      </c>
      <c r="M11" s="103">
        <f t="shared" si="3"/>
        <v>216.33333333333334</v>
      </c>
      <c r="N11" s="18">
        <f t="shared" si="0"/>
        <v>10</v>
      </c>
      <c r="O11" s="14"/>
    </row>
    <row r="12" spans="1:15" s="15" customFormat="1" ht="16.5" customHeight="1">
      <c r="A12" s="95">
        <v>4</v>
      </c>
      <c r="B12" s="96" t="s">
        <v>13</v>
      </c>
      <c r="C12" s="97">
        <v>15</v>
      </c>
      <c r="D12" s="107">
        <v>167</v>
      </c>
      <c r="E12" s="108">
        <v>244</v>
      </c>
      <c r="F12" s="108">
        <v>196</v>
      </c>
      <c r="G12" s="108">
        <v>198</v>
      </c>
      <c r="H12" s="108">
        <v>179</v>
      </c>
      <c r="I12" s="108">
        <v>161</v>
      </c>
      <c r="J12" s="106">
        <v>202</v>
      </c>
      <c r="K12" s="101">
        <f t="shared" si="1"/>
        <v>1186</v>
      </c>
      <c r="L12" s="102">
        <f t="shared" si="2"/>
        <v>1276</v>
      </c>
      <c r="M12" s="103">
        <f t="shared" si="3"/>
        <v>212.66666666666666</v>
      </c>
      <c r="N12" s="18">
        <f t="shared" si="0"/>
        <v>15</v>
      </c>
      <c r="O12" s="14"/>
    </row>
    <row r="13" spans="1:15" s="15" customFormat="1" ht="16.5" customHeight="1">
      <c r="A13" s="95">
        <v>5</v>
      </c>
      <c r="B13" s="96" t="s">
        <v>23</v>
      </c>
      <c r="C13" s="97"/>
      <c r="D13" s="107">
        <v>222</v>
      </c>
      <c r="E13" s="108">
        <v>163</v>
      </c>
      <c r="F13" s="108">
        <v>225</v>
      </c>
      <c r="G13" s="108">
        <v>202</v>
      </c>
      <c r="H13" s="108">
        <v>263</v>
      </c>
      <c r="I13" s="108">
        <v>198</v>
      </c>
      <c r="J13" s="106"/>
      <c r="K13" s="101">
        <f t="shared" si="1"/>
        <v>1273</v>
      </c>
      <c r="L13" s="102">
        <f t="shared" si="2"/>
        <v>1273</v>
      </c>
      <c r="M13" s="103">
        <f t="shared" si="3"/>
        <v>212.16666666666666</v>
      </c>
      <c r="N13" s="18">
        <f t="shared" si="0"/>
        <v>163</v>
      </c>
      <c r="O13" s="14"/>
    </row>
    <row r="14" spans="1:15" s="15" customFormat="1" ht="16.5" customHeight="1">
      <c r="A14" s="95">
        <v>6</v>
      </c>
      <c r="B14" s="96" t="s">
        <v>32</v>
      </c>
      <c r="C14" s="98"/>
      <c r="D14" s="104">
        <v>199</v>
      </c>
      <c r="E14" s="105">
        <v>214</v>
      </c>
      <c r="F14" s="105">
        <v>168</v>
      </c>
      <c r="G14" s="105">
        <v>267</v>
      </c>
      <c r="H14" s="105">
        <v>194</v>
      </c>
      <c r="I14" s="105">
        <v>194</v>
      </c>
      <c r="J14" s="106"/>
      <c r="K14" s="101">
        <f t="shared" si="1"/>
        <v>1236</v>
      </c>
      <c r="L14" s="102">
        <f t="shared" si="2"/>
        <v>1236</v>
      </c>
      <c r="M14" s="103">
        <f t="shared" si="3"/>
        <v>206</v>
      </c>
      <c r="N14" s="18">
        <f t="shared" si="0"/>
        <v>168</v>
      </c>
      <c r="O14" s="14"/>
    </row>
    <row r="15" spans="1:15" s="15" customFormat="1" ht="16.5" customHeight="1">
      <c r="A15" s="95">
        <v>7</v>
      </c>
      <c r="B15" s="96" t="s">
        <v>33</v>
      </c>
      <c r="C15" s="97"/>
      <c r="D15" s="107">
        <v>214</v>
      </c>
      <c r="E15" s="108">
        <v>160</v>
      </c>
      <c r="F15" s="108">
        <v>219</v>
      </c>
      <c r="G15" s="108">
        <v>211</v>
      </c>
      <c r="H15" s="108">
        <v>225</v>
      </c>
      <c r="I15" s="108">
        <v>193</v>
      </c>
      <c r="J15" s="106">
        <v>142</v>
      </c>
      <c r="K15" s="101">
        <f t="shared" si="1"/>
        <v>1222</v>
      </c>
      <c r="L15" s="102">
        <f t="shared" si="2"/>
        <v>1222</v>
      </c>
      <c r="M15" s="103">
        <f t="shared" si="3"/>
        <v>203.66666666666666</v>
      </c>
      <c r="N15" s="18">
        <f t="shared" si="0"/>
        <v>160</v>
      </c>
      <c r="O15" s="14"/>
    </row>
    <row r="16" spans="1:15" s="15" customFormat="1" ht="16.5" customHeight="1">
      <c r="A16" s="95">
        <v>8</v>
      </c>
      <c r="B16" s="96" t="s">
        <v>25</v>
      </c>
      <c r="C16" s="97">
        <v>10</v>
      </c>
      <c r="D16" s="104">
        <v>155</v>
      </c>
      <c r="E16" s="105">
        <v>180</v>
      </c>
      <c r="F16" s="105">
        <v>222</v>
      </c>
      <c r="G16" s="105">
        <v>210</v>
      </c>
      <c r="H16" s="105">
        <v>214</v>
      </c>
      <c r="I16" s="105">
        <v>176</v>
      </c>
      <c r="J16" s="106"/>
      <c r="K16" s="101">
        <f t="shared" si="1"/>
        <v>1157</v>
      </c>
      <c r="L16" s="102">
        <f t="shared" si="2"/>
        <v>1217</v>
      </c>
      <c r="M16" s="103">
        <f t="shared" si="3"/>
        <v>202.83333333333334</v>
      </c>
      <c r="N16" s="18">
        <f t="shared" si="0"/>
        <v>10</v>
      </c>
      <c r="O16" s="14"/>
    </row>
    <row r="17" spans="1:15" s="15" customFormat="1" ht="16.5" customHeight="1">
      <c r="A17" s="95">
        <v>9</v>
      </c>
      <c r="B17" s="96" t="s">
        <v>24</v>
      </c>
      <c r="C17" s="97"/>
      <c r="D17" s="104">
        <v>245</v>
      </c>
      <c r="E17" s="105">
        <v>177</v>
      </c>
      <c r="F17" s="105">
        <v>184</v>
      </c>
      <c r="G17" s="105">
        <v>226</v>
      </c>
      <c r="H17" s="105">
        <v>203</v>
      </c>
      <c r="I17" s="105">
        <v>167</v>
      </c>
      <c r="J17" s="106"/>
      <c r="K17" s="101">
        <f t="shared" si="1"/>
        <v>1202</v>
      </c>
      <c r="L17" s="102">
        <f t="shared" si="2"/>
        <v>1202</v>
      </c>
      <c r="M17" s="103">
        <f t="shared" si="3"/>
        <v>200.33333333333334</v>
      </c>
      <c r="N17" s="18">
        <f t="shared" si="0"/>
        <v>177</v>
      </c>
      <c r="O17" s="14"/>
    </row>
    <row r="18" spans="1:15" s="15" customFormat="1" ht="16.5" customHeight="1">
      <c r="A18" s="95">
        <v>10</v>
      </c>
      <c r="B18" s="96" t="s">
        <v>34</v>
      </c>
      <c r="C18" s="98">
        <v>15</v>
      </c>
      <c r="D18" s="109">
        <v>157</v>
      </c>
      <c r="E18" s="110">
        <v>237</v>
      </c>
      <c r="F18" s="110">
        <v>159</v>
      </c>
      <c r="G18" s="110">
        <v>215</v>
      </c>
      <c r="H18" s="110">
        <v>171</v>
      </c>
      <c r="I18" s="110">
        <v>166</v>
      </c>
      <c r="J18" s="106"/>
      <c r="K18" s="101">
        <f t="shared" si="1"/>
        <v>1105</v>
      </c>
      <c r="L18" s="102">
        <f t="shared" si="2"/>
        <v>1195</v>
      </c>
      <c r="M18" s="103">
        <f t="shared" si="3"/>
        <v>199.16666666666666</v>
      </c>
      <c r="N18" s="18">
        <f t="shared" si="0"/>
        <v>15</v>
      </c>
      <c r="O18" s="14"/>
    </row>
    <row r="19" spans="1:15" s="15" customFormat="1" ht="16.5" customHeight="1">
      <c r="A19" s="95">
        <v>11</v>
      </c>
      <c r="B19" s="96" t="s">
        <v>29</v>
      </c>
      <c r="C19" s="97"/>
      <c r="D19" s="107">
        <v>247</v>
      </c>
      <c r="E19" s="108">
        <v>192</v>
      </c>
      <c r="F19" s="108">
        <v>140</v>
      </c>
      <c r="G19" s="108">
        <v>144</v>
      </c>
      <c r="H19" s="108">
        <v>226</v>
      </c>
      <c r="I19" s="108">
        <v>188</v>
      </c>
      <c r="J19" s="106">
        <v>194</v>
      </c>
      <c r="K19" s="101">
        <f t="shared" si="1"/>
        <v>1191</v>
      </c>
      <c r="L19" s="102">
        <f t="shared" si="2"/>
        <v>1191</v>
      </c>
      <c r="M19" s="103">
        <f t="shared" si="3"/>
        <v>198.5</v>
      </c>
      <c r="N19" s="18">
        <f t="shared" si="0"/>
        <v>140</v>
      </c>
      <c r="O19" s="14"/>
    </row>
    <row r="20" spans="1:15" s="15" customFormat="1" ht="16.5" customHeight="1">
      <c r="A20" s="95">
        <v>12</v>
      </c>
      <c r="B20" s="96" t="s">
        <v>15</v>
      </c>
      <c r="C20" s="99"/>
      <c r="D20" s="104">
        <v>182</v>
      </c>
      <c r="E20" s="105">
        <v>150</v>
      </c>
      <c r="F20" s="105">
        <v>199</v>
      </c>
      <c r="G20" s="105">
        <v>226</v>
      </c>
      <c r="H20" s="105">
        <v>184</v>
      </c>
      <c r="I20" s="105">
        <v>236</v>
      </c>
      <c r="J20" s="106"/>
      <c r="K20" s="101">
        <f t="shared" si="1"/>
        <v>1177</v>
      </c>
      <c r="L20" s="102">
        <f t="shared" si="2"/>
        <v>1177</v>
      </c>
      <c r="M20" s="103">
        <f t="shared" si="3"/>
        <v>196.16666666666666</v>
      </c>
      <c r="N20" s="18">
        <f t="shared" si="0"/>
        <v>150</v>
      </c>
      <c r="O20" s="14"/>
    </row>
    <row r="21" spans="1:15" s="15" customFormat="1" ht="16.5" customHeight="1">
      <c r="A21" s="95">
        <v>13</v>
      </c>
      <c r="B21" s="96" t="s">
        <v>19</v>
      </c>
      <c r="C21" s="97">
        <v>5</v>
      </c>
      <c r="D21" s="104">
        <v>205</v>
      </c>
      <c r="E21" s="105">
        <v>146</v>
      </c>
      <c r="F21" s="105">
        <v>185</v>
      </c>
      <c r="G21" s="105">
        <v>195</v>
      </c>
      <c r="H21" s="105">
        <v>201</v>
      </c>
      <c r="I21" s="105">
        <v>213</v>
      </c>
      <c r="J21" s="111">
        <v>143</v>
      </c>
      <c r="K21" s="101">
        <f t="shared" si="1"/>
        <v>1145</v>
      </c>
      <c r="L21" s="102">
        <f t="shared" si="2"/>
        <v>1175</v>
      </c>
      <c r="M21" s="103">
        <f t="shared" si="3"/>
        <v>195.83333333333334</v>
      </c>
      <c r="N21" s="18">
        <f t="shared" si="0"/>
        <v>5</v>
      </c>
      <c r="O21" s="14"/>
    </row>
    <row r="22" spans="1:20" s="15" customFormat="1" ht="16.5" customHeight="1">
      <c r="A22" s="95">
        <v>14</v>
      </c>
      <c r="B22" s="96" t="s">
        <v>21</v>
      </c>
      <c r="C22" s="97">
        <v>15</v>
      </c>
      <c r="D22" s="107">
        <v>160</v>
      </c>
      <c r="E22" s="108">
        <v>162</v>
      </c>
      <c r="F22" s="108">
        <v>225</v>
      </c>
      <c r="G22" s="108">
        <v>158</v>
      </c>
      <c r="H22" s="108">
        <v>179</v>
      </c>
      <c r="I22" s="108">
        <v>200</v>
      </c>
      <c r="J22" s="106">
        <v>155</v>
      </c>
      <c r="K22" s="101">
        <f t="shared" si="1"/>
        <v>1084</v>
      </c>
      <c r="L22" s="102">
        <f t="shared" si="2"/>
        <v>1174</v>
      </c>
      <c r="M22" s="103">
        <f t="shared" si="3"/>
        <v>195.66666666666666</v>
      </c>
      <c r="N22" s="18">
        <f t="shared" si="0"/>
        <v>15</v>
      </c>
      <c r="O22" s="14"/>
      <c r="P22" s="14"/>
      <c r="Q22" s="14"/>
      <c r="R22" s="14"/>
      <c r="S22" s="14"/>
      <c r="T22" s="14"/>
    </row>
    <row r="23" spans="1:20" s="15" customFormat="1" ht="16.5" customHeight="1">
      <c r="A23" s="95">
        <v>15</v>
      </c>
      <c r="B23" s="100" t="s">
        <v>22</v>
      </c>
      <c r="C23" s="97"/>
      <c r="D23" s="107">
        <v>181</v>
      </c>
      <c r="E23" s="108">
        <v>199</v>
      </c>
      <c r="F23" s="108">
        <v>141</v>
      </c>
      <c r="G23" s="108">
        <v>229</v>
      </c>
      <c r="H23" s="108">
        <v>229</v>
      </c>
      <c r="I23" s="108">
        <v>143</v>
      </c>
      <c r="J23" s="106">
        <v>192</v>
      </c>
      <c r="K23" s="101">
        <f t="shared" si="1"/>
        <v>1173</v>
      </c>
      <c r="L23" s="102">
        <f t="shared" si="2"/>
        <v>1173</v>
      </c>
      <c r="M23" s="103">
        <f t="shared" si="3"/>
        <v>195.5</v>
      </c>
      <c r="N23" s="18">
        <f t="shared" si="0"/>
        <v>141</v>
      </c>
      <c r="O23" s="14"/>
      <c r="P23" s="14"/>
      <c r="Q23" s="14"/>
      <c r="R23" s="14"/>
      <c r="S23" s="14"/>
      <c r="T23" s="14"/>
    </row>
    <row r="24" spans="1:20" s="15" customFormat="1" ht="16.5" customHeight="1">
      <c r="A24" s="95">
        <v>16</v>
      </c>
      <c r="B24" s="96" t="s">
        <v>36</v>
      </c>
      <c r="C24" s="98"/>
      <c r="D24" s="104">
        <v>211</v>
      </c>
      <c r="E24" s="105">
        <v>161</v>
      </c>
      <c r="F24" s="105">
        <v>189</v>
      </c>
      <c r="G24" s="105">
        <v>190</v>
      </c>
      <c r="H24" s="105">
        <v>177</v>
      </c>
      <c r="I24" s="105">
        <v>195</v>
      </c>
      <c r="J24" s="106">
        <v>191</v>
      </c>
      <c r="K24" s="101">
        <f t="shared" si="1"/>
        <v>1153</v>
      </c>
      <c r="L24" s="102">
        <f t="shared" si="2"/>
        <v>1153</v>
      </c>
      <c r="M24" s="103">
        <f t="shared" si="3"/>
        <v>192.16666666666666</v>
      </c>
      <c r="N24" s="18">
        <f t="shared" si="0"/>
        <v>161</v>
      </c>
      <c r="O24" s="14"/>
      <c r="P24" s="14"/>
      <c r="Q24" s="14"/>
      <c r="R24" s="14"/>
      <c r="S24" s="14"/>
      <c r="T24" s="14"/>
    </row>
    <row r="25" spans="1:20" s="15" customFormat="1" ht="16.5" customHeight="1">
      <c r="A25" s="95">
        <v>17</v>
      </c>
      <c r="B25" s="96" t="s">
        <v>27</v>
      </c>
      <c r="C25" s="97"/>
      <c r="D25" s="104">
        <v>127</v>
      </c>
      <c r="E25" s="105">
        <v>202</v>
      </c>
      <c r="F25" s="105">
        <v>236</v>
      </c>
      <c r="G25" s="105">
        <v>175</v>
      </c>
      <c r="H25" s="105">
        <v>159</v>
      </c>
      <c r="I25" s="105">
        <v>200</v>
      </c>
      <c r="J25" s="106">
        <v>179</v>
      </c>
      <c r="K25" s="101">
        <f t="shared" si="1"/>
        <v>1151</v>
      </c>
      <c r="L25" s="102">
        <f t="shared" si="2"/>
        <v>1151</v>
      </c>
      <c r="M25" s="103">
        <f t="shared" si="3"/>
        <v>191.83333333333334</v>
      </c>
      <c r="N25" s="18">
        <f t="shared" si="0"/>
        <v>127</v>
      </c>
      <c r="O25" s="14"/>
      <c r="P25" s="14"/>
      <c r="Q25" s="14"/>
      <c r="R25" s="14"/>
      <c r="S25" s="14"/>
      <c r="T25" s="14"/>
    </row>
    <row r="26" spans="1:20" s="15" customFormat="1" ht="16.5" customHeight="1">
      <c r="A26" s="95">
        <v>18</v>
      </c>
      <c r="B26" s="96" t="s">
        <v>31</v>
      </c>
      <c r="C26" s="97"/>
      <c r="D26" s="104">
        <v>198</v>
      </c>
      <c r="E26" s="105">
        <v>212</v>
      </c>
      <c r="F26" s="105">
        <v>161</v>
      </c>
      <c r="G26" s="105">
        <v>182</v>
      </c>
      <c r="H26" s="105">
        <v>215</v>
      </c>
      <c r="I26" s="105">
        <v>182</v>
      </c>
      <c r="J26" s="106"/>
      <c r="K26" s="101">
        <f t="shared" si="1"/>
        <v>1150</v>
      </c>
      <c r="L26" s="102">
        <f t="shared" si="2"/>
        <v>1150</v>
      </c>
      <c r="M26" s="103">
        <f t="shared" si="3"/>
        <v>191.66666666666666</v>
      </c>
      <c r="N26" s="18">
        <f t="shared" si="0"/>
        <v>161</v>
      </c>
      <c r="O26" s="14"/>
      <c r="P26" s="14"/>
      <c r="Q26" s="14"/>
      <c r="R26" s="14"/>
      <c r="S26" s="14"/>
      <c r="T26" s="14"/>
    </row>
    <row r="27" spans="1:20" s="15" customFormat="1" ht="16.5" customHeight="1">
      <c r="A27" s="95">
        <v>19</v>
      </c>
      <c r="B27" s="96" t="s">
        <v>17</v>
      </c>
      <c r="C27" s="97">
        <v>5</v>
      </c>
      <c r="D27" s="107">
        <v>173</v>
      </c>
      <c r="E27" s="108">
        <v>202</v>
      </c>
      <c r="F27" s="108">
        <v>165</v>
      </c>
      <c r="G27" s="108">
        <v>179</v>
      </c>
      <c r="H27" s="108">
        <v>185</v>
      </c>
      <c r="I27" s="108">
        <v>165</v>
      </c>
      <c r="J27" s="106">
        <v>203</v>
      </c>
      <c r="K27" s="101">
        <f t="shared" si="1"/>
        <v>1107</v>
      </c>
      <c r="L27" s="102">
        <f t="shared" si="2"/>
        <v>1137</v>
      </c>
      <c r="M27" s="103">
        <f t="shared" si="3"/>
        <v>189.5</v>
      </c>
      <c r="N27" s="18">
        <f t="shared" si="0"/>
        <v>5</v>
      </c>
      <c r="O27" s="14"/>
      <c r="P27" s="14"/>
      <c r="Q27" s="14"/>
      <c r="R27" s="14"/>
      <c r="S27" s="14"/>
      <c r="T27" s="14"/>
    </row>
    <row r="28" spans="1:20" s="15" customFormat="1" ht="16.5" customHeight="1">
      <c r="A28" s="95">
        <v>20</v>
      </c>
      <c r="B28" s="96" t="s">
        <v>26</v>
      </c>
      <c r="C28" s="97">
        <v>10</v>
      </c>
      <c r="D28" s="107">
        <v>195</v>
      </c>
      <c r="E28" s="108">
        <v>212</v>
      </c>
      <c r="F28" s="108">
        <v>177</v>
      </c>
      <c r="G28" s="108">
        <v>181</v>
      </c>
      <c r="H28" s="108">
        <v>143</v>
      </c>
      <c r="I28" s="108">
        <v>160</v>
      </c>
      <c r="J28" s="106"/>
      <c r="K28" s="101">
        <f t="shared" si="1"/>
        <v>1068</v>
      </c>
      <c r="L28" s="102">
        <f t="shared" si="2"/>
        <v>1128</v>
      </c>
      <c r="M28" s="103">
        <f t="shared" si="3"/>
        <v>188</v>
      </c>
      <c r="N28" s="18">
        <f t="shared" si="0"/>
        <v>10</v>
      </c>
      <c r="O28" s="14"/>
      <c r="P28" s="14"/>
      <c r="Q28" s="14"/>
      <c r="R28" s="14"/>
      <c r="S28" s="14"/>
      <c r="T28" s="14"/>
    </row>
    <row r="29" spans="1:20" s="15" customFormat="1" ht="16.5" customHeight="1">
      <c r="A29" s="12">
        <v>21</v>
      </c>
      <c r="B29" s="19" t="s">
        <v>51</v>
      </c>
      <c r="C29" s="29"/>
      <c r="D29" s="27">
        <v>176</v>
      </c>
      <c r="E29" s="28">
        <v>140</v>
      </c>
      <c r="F29" s="28">
        <v>204</v>
      </c>
      <c r="G29" s="28">
        <v>163</v>
      </c>
      <c r="H29" s="28">
        <v>236</v>
      </c>
      <c r="I29" s="28">
        <v>207</v>
      </c>
      <c r="J29" s="23">
        <v>130</v>
      </c>
      <c r="K29" s="24">
        <f t="shared" si="1"/>
        <v>1126</v>
      </c>
      <c r="L29" s="25">
        <f t="shared" si="2"/>
        <v>1126</v>
      </c>
      <c r="M29" s="26">
        <f t="shared" si="3"/>
        <v>187.66666666666666</v>
      </c>
      <c r="N29" s="18">
        <f t="shared" si="0"/>
        <v>140</v>
      </c>
      <c r="O29" s="14"/>
      <c r="P29" s="14"/>
      <c r="Q29" s="14"/>
      <c r="R29" s="14"/>
      <c r="S29" s="14"/>
      <c r="T29" s="14"/>
    </row>
    <row r="30" spans="1:20" s="15" customFormat="1" ht="16.5" customHeight="1">
      <c r="A30" s="12">
        <v>22</v>
      </c>
      <c r="B30" s="19" t="s">
        <v>28</v>
      </c>
      <c r="C30" s="20"/>
      <c r="D30" s="21">
        <v>151</v>
      </c>
      <c r="E30" s="22">
        <v>194</v>
      </c>
      <c r="F30" s="22">
        <v>177</v>
      </c>
      <c r="G30" s="22">
        <v>180</v>
      </c>
      <c r="H30" s="22">
        <v>223</v>
      </c>
      <c r="I30" s="22">
        <v>151</v>
      </c>
      <c r="J30" s="23">
        <v>199</v>
      </c>
      <c r="K30" s="24">
        <f t="shared" si="1"/>
        <v>1124</v>
      </c>
      <c r="L30" s="25">
        <f t="shared" si="2"/>
        <v>1124</v>
      </c>
      <c r="M30" s="26">
        <f t="shared" si="3"/>
        <v>187.33333333333334</v>
      </c>
      <c r="N30" s="18">
        <f t="shared" si="0"/>
        <v>151</v>
      </c>
      <c r="O30" s="14"/>
      <c r="P30" s="14"/>
      <c r="Q30" s="14"/>
      <c r="R30" s="14"/>
      <c r="S30" s="14"/>
      <c r="T30" s="14"/>
    </row>
    <row r="31" spans="1:20" s="15" customFormat="1" ht="16.5" customHeight="1">
      <c r="A31" s="12">
        <v>23</v>
      </c>
      <c r="B31" s="19" t="s">
        <v>20</v>
      </c>
      <c r="C31" s="20">
        <v>5</v>
      </c>
      <c r="D31" s="32">
        <v>178</v>
      </c>
      <c r="E31" s="33">
        <v>167</v>
      </c>
      <c r="F31" s="33">
        <v>190</v>
      </c>
      <c r="G31" s="33">
        <v>180</v>
      </c>
      <c r="H31" s="33">
        <v>164</v>
      </c>
      <c r="I31" s="33">
        <v>180</v>
      </c>
      <c r="J31" s="23">
        <v>188</v>
      </c>
      <c r="K31" s="24">
        <f t="shared" si="1"/>
        <v>1083</v>
      </c>
      <c r="L31" s="25">
        <f t="shared" si="2"/>
        <v>1113</v>
      </c>
      <c r="M31" s="26">
        <f t="shared" si="3"/>
        <v>185.5</v>
      </c>
      <c r="N31" s="18">
        <f t="shared" si="0"/>
        <v>5</v>
      </c>
      <c r="O31" s="14"/>
      <c r="P31" s="14"/>
      <c r="Q31" s="14"/>
      <c r="R31" s="14"/>
      <c r="S31" s="14"/>
      <c r="T31" s="14"/>
    </row>
    <row r="32" spans="1:20" s="15" customFormat="1" ht="16.5" customHeight="1">
      <c r="A32" s="12">
        <v>24</v>
      </c>
      <c r="B32" s="19" t="s">
        <v>42</v>
      </c>
      <c r="C32" s="20">
        <v>5</v>
      </c>
      <c r="D32" s="27">
        <v>166</v>
      </c>
      <c r="E32" s="28">
        <v>202</v>
      </c>
      <c r="F32" s="28">
        <v>151</v>
      </c>
      <c r="G32" s="28">
        <v>180</v>
      </c>
      <c r="H32" s="28">
        <v>194</v>
      </c>
      <c r="I32" s="28">
        <v>182</v>
      </c>
      <c r="J32" s="23">
        <v>147</v>
      </c>
      <c r="K32" s="24">
        <f t="shared" si="1"/>
        <v>1075</v>
      </c>
      <c r="L32" s="25">
        <f t="shared" si="2"/>
        <v>1105</v>
      </c>
      <c r="M32" s="26">
        <f t="shared" si="3"/>
        <v>184.16666666666666</v>
      </c>
      <c r="N32" s="18">
        <f t="shared" si="0"/>
        <v>5</v>
      </c>
      <c r="O32" s="14"/>
      <c r="P32" s="14"/>
      <c r="Q32" s="14"/>
      <c r="R32" s="14"/>
      <c r="S32" s="14"/>
      <c r="T32" s="14"/>
    </row>
    <row r="33" spans="1:20" s="15" customFormat="1" ht="16.5" customHeight="1">
      <c r="A33" s="12">
        <v>25</v>
      </c>
      <c r="B33" s="19" t="s">
        <v>38</v>
      </c>
      <c r="C33" s="29"/>
      <c r="D33" s="27">
        <v>178</v>
      </c>
      <c r="E33" s="28">
        <v>156</v>
      </c>
      <c r="F33" s="28">
        <v>183</v>
      </c>
      <c r="G33" s="28">
        <v>177</v>
      </c>
      <c r="H33" s="28">
        <v>170</v>
      </c>
      <c r="I33" s="28">
        <v>193</v>
      </c>
      <c r="J33" s="23">
        <v>195</v>
      </c>
      <c r="K33" s="24">
        <f t="shared" si="1"/>
        <v>1096</v>
      </c>
      <c r="L33" s="25">
        <f t="shared" si="2"/>
        <v>1096</v>
      </c>
      <c r="M33" s="26">
        <f t="shared" si="3"/>
        <v>182.66666666666666</v>
      </c>
      <c r="N33" s="18">
        <f t="shared" si="0"/>
        <v>156</v>
      </c>
      <c r="O33" s="14"/>
      <c r="P33" s="14"/>
      <c r="Q33" s="14"/>
      <c r="R33" s="14"/>
      <c r="S33" s="14"/>
      <c r="T33" s="14"/>
    </row>
    <row r="34" spans="1:20" s="15" customFormat="1" ht="16.5" customHeight="1">
      <c r="A34" s="12">
        <v>26</v>
      </c>
      <c r="B34" s="19" t="s">
        <v>16</v>
      </c>
      <c r="C34" s="20"/>
      <c r="D34" s="21">
        <v>202</v>
      </c>
      <c r="E34" s="22">
        <v>196</v>
      </c>
      <c r="F34" s="22">
        <v>152</v>
      </c>
      <c r="G34" s="22">
        <v>177</v>
      </c>
      <c r="H34" s="22">
        <v>137</v>
      </c>
      <c r="I34" s="22">
        <v>167</v>
      </c>
      <c r="J34" s="23">
        <v>191</v>
      </c>
      <c r="K34" s="24">
        <f t="shared" si="1"/>
        <v>1085</v>
      </c>
      <c r="L34" s="25">
        <f t="shared" si="2"/>
        <v>1085</v>
      </c>
      <c r="M34" s="26">
        <f t="shared" si="3"/>
        <v>180.83333333333334</v>
      </c>
      <c r="N34" s="18">
        <f t="shared" si="0"/>
        <v>152</v>
      </c>
      <c r="O34" s="14"/>
      <c r="P34" s="14"/>
      <c r="Q34" s="14"/>
      <c r="R34" s="14"/>
      <c r="S34" s="14"/>
      <c r="T34" s="14"/>
    </row>
    <row r="35" spans="1:20" s="35" customFormat="1" ht="16.5" customHeight="1">
      <c r="A35" s="12">
        <v>27</v>
      </c>
      <c r="B35" s="19" t="s">
        <v>40</v>
      </c>
      <c r="C35" s="29"/>
      <c r="D35" s="27">
        <v>146</v>
      </c>
      <c r="E35" s="28">
        <v>160</v>
      </c>
      <c r="F35" s="28">
        <v>182</v>
      </c>
      <c r="G35" s="28">
        <v>164</v>
      </c>
      <c r="H35" s="28">
        <v>198</v>
      </c>
      <c r="I35" s="28">
        <v>219</v>
      </c>
      <c r="J35" s="23">
        <v>160</v>
      </c>
      <c r="K35" s="24">
        <f t="shared" si="1"/>
        <v>1083</v>
      </c>
      <c r="L35" s="25">
        <f t="shared" si="2"/>
        <v>1083</v>
      </c>
      <c r="M35" s="26">
        <f t="shared" si="3"/>
        <v>180.5</v>
      </c>
      <c r="N35" s="18">
        <f t="shared" si="0"/>
        <v>146</v>
      </c>
      <c r="O35" s="34"/>
      <c r="P35" s="34"/>
      <c r="Q35" s="34"/>
      <c r="R35" s="34"/>
      <c r="S35" s="34"/>
      <c r="T35" s="34"/>
    </row>
    <row r="36" spans="1:20" s="15" customFormat="1" ht="16.5" customHeight="1">
      <c r="A36" s="12">
        <v>28</v>
      </c>
      <c r="B36" s="19" t="s">
        <v>43</v>
      </c>
      <c r="C36" s="20"/>
      <c r="D36" s="27">
        <v>170</v>
      </c>
      <c r="E36" s="28">
        <v>167</v>
      </c>
      <c r="F36" s="28">
        <v>172</v>
      </c>
      <c r="G36" s="28">
        <v>147</v>
      </c>
      <c r="H36" s="28">
        <v>181</v>
      </c>
      <c r="I36" s="28">
        <v>202</v>
      </c>
      <c r="J36" s="23">
        <v>166</v>
      </c>
      <c r="K36" s="24">
        <f t="shared" si="1"/>
        <v>1058</v>
      </c>
      <c r="L36" s="25">
        <f t="shared" si="2"/>
        <v>1058</v>
      </c>
      <c r="M36" s="26">
        <f t="shared" si="3"/>
        <v>176.33333333333334</v>
      </c>
      <c r="N36" s="18">
        <f t="shared" si="0"/>
        <v>147</v>
      </c>
      <c r="O36" s="14"/>
      <c r="P36" s="14"/>
      <c r="Q36" s="14"/>
      <c r="R36" s="14"/>
      <c r="S36" s="14"/>
      <c r="T36" s="14"/>
    </row>
    <row r="37" spans="1:20" s="37" customFormat="1" ht="16.5" customHeight="1">
      <c r="A37" s="12">
        <v>29</v>
      </c>
      <c r="B37" s="57" t="s">
        <v>30</v>
      </c>
      <c r="C37" s="29">
        <v>10</v>
      </c>
      <c r="D37" s="27">
        <v>164</v>
      </c>
      <c r="E37" s="28">
        <v>146</v>
      </c>
      <c r="F37" s="28">
        <v>190</v>
      </c>
      <c r="G37" s="28">
        <v>186</v>
      </c>
      <c r="H37" s="28">
        <v>158</v>
      </c>
      <c r="I37" s="28">
        <v>147</v>
      </c>
      <c r="J37" s="23"/>
      <c r="K37" s="24">
        <f t="shared" si="1"/>
        <v>991</v>
      </c>
      <c r="L37" s="25">
        <f t="shared" si="2"/>
        <v>1051</v>
      </c>
      <c r="M37" s="26">
        <f t="shared" si="3"/>
        <v>175.16666666666666</v>
      </c>
      <c r="N37" s="18">
        <f t="shared" si="0"/>
        <v>10</v>
      </c>
      <c r="O37" s="36"/>
      <c r="P37" s="36"/>
      <c r="Q37" s="36"/>
      <c r="R37" s="36"/>
      <c r="S37" s="36"/>
      <c r="T37" s="36"/>
    </row>
    <row r="38" spans="1:14" ht="18.75">
      <c r="A38" s="12">
        <v>30</v>
      </c>
      <c r="B38" s="19" t="s">
        <v>18</v>
      </c>
      <c r="C38" s="20">
        <v>5</v>
      </c>
      <c r="D38" s="27">
        <v>141</v>
      </c>
      <c r="E38" s="28">
        <v>162</v>
      </c>
      <c r="F38" s="28">
        <v>163</v>
      </c>
      <c r="G38" s="28">
        <v>137</v>
      </c>
      <c r="H38" s="28">
        <v>219</v>
      </c>
      <c r="I38" s="28">
        <v>180</v>
      </c>
      <c r="J38" s="23">
        <v>144</v>
      </c>
      <c r="K38" s="24">
        <f t="shared" si="1"/>
        <v>1009</v>
      </c>
      <c r="L38" s="25">
        <f t="shared" si="2"/>
        <v>1039</v>
      </c>
      <c r="M38" s="26">
        <f t="shared" si="3"/>
        <v>173.16666666666666</v>
      </c>
      <c r="N38" s="61">
        <f t="shared" si="0"/>
        <v>5</v>
      </c>
    </row>
    <row r="39" spans="1:14" ht="18.75">
      <c r="A39" s="12">
        <v>31</v>
      </c>
      <c r="B39" s="19" t="s">
        <v>35</v>
      </c>
      <c r="C39" s="20">
        <v>5</v>
      </c>
      <c r="D39" s="32">
        <v>187</v>
      </c>
      <c r="E39" s="33">
        <v>148</v>
      </c>
      <c r="F39" s="33">
        <v>187</v>
      </c>
      <c r="G39" s="33">
        <v>164</v>
      </c>
      <c r="H39" s="33">
        <v>169</v>
      </c>
      <c r="I39" s="33">
        <v>146</v>
      </c>
      <c r="J39" s="23">
        <v>150</v>
      </c>
      <c r="K39" s="24">
        <f t="shared" si="1"/>
        <v>1005</v>
      </c>
      <c r="L39" s="25">
        <f t="shared" si="2"/>
        <v>1035</v>
      </c>
      <c r="M39" s="26">
        <f t="shared" si="3"/>
        <v>172.5</v>
      </c>
      <c r="N39" s="61">
        <f t="shared" si="0"/>
        <v>5</v>
      </c>
    </row>
    <row r="40" spans="1:13" ht="18.75">
      <c r="A40" s="12">
        <v>32</v>
      </c>
      <c r="B40" s="19" t="s">
        <v>41</v>
      </c>
      <c r="C40" s="20"/>
      <c r="D40" s="27">
        <v>220</v>
      </c>
      <c r="E40" s="28">
        <v>162</v>
      </c>
      <c r="F40" s="28">
        <v>217</v>
      </c>
      <c r="G40" s="28">
        <v>134</v>
      </c>
      <c r="H40" s="28">
        <v>138</v>
      </c>
      <c r="I40" s="28">
        <v>137</v>
      </c>
      <c r="J40" s="23"/>
      <c r="K40" s="24">
        <f t="shared" si="1"/>
        <v>1008</v>
      </c>
      <c r="L40" s="25">
        <f t="shared" si="2"/>
        <v>1008</v>
      </c>
      <c r="M40" s="26">
        <f t="shared" si="3"/>
        <v>168</v>
      </c>
    </row>
    <row r="41" spans="1:13" ht="18.75">
      <c r="A41" s="12">
        <v>33</v>
      </c>
      <c r="B41" s="19" t="s">
        <v>50</v>
      </c>
      <c r="C41" s="29"/>
      <c r="D41" s="27">
        <v>172</v>
      </c>
      <c r="E41" s="28">
        <v>169</v>
      </c>
      <c r="F41" s="28">
        <v>192</v>
      </c>
      <c r="G41" s="28">
        <v>149</v>
      </c>
      <c r="H41" s="28">
        <v>165</v>
      </c>
      <c r="I41" s="28">
        <v>159</v>
      </c>
      <c r="J41" s="23"/>
      <c r="K41" s="24">
        <f t="shared" si="1"/>
        <v>1006</v>
      </c>
      <c r="L41" s="25">
        <f t="shared" si="2"/>
        <v>1006</v>
      </c>
      <c r="M41" s="26">
        <f t="shared" si="3"/>
        <v>167.66666666666666</v>
      </c>
    </row>
    <row r="42" spans="1:13" ht="18.75">
      <c r="A42" s="12">
        <v>34</v>
      </c>
      <c r="B42" s="58" t="s">
        <v>39</v>
      </c>
      <c r="C42" s="20">
        <v>5</v>
      </c>
      <c r="D42" s="27">
        <v>148</v>
      </c>
      <c r="E42" s="28">
        <v>155</v>
      </c>
      <c r="F42" s="28">
        <v>121</v>
      </c>
      <c r="G42" s="28">
        <v>130</v>
      </c>
      <c r="H42" s="28">
        <v>180</v>
      </c>
      <c r="I42" s="28">
        <v>148</v>
      </c>
      <c r="J42" s="23"/>
      <c r="K42" s="24">
        <f t="shared" si="1"/>
        <v>882</v>
      </c>
      <c r="L42" s="25">
        <f t="shared" si="2"/>
        <v>912</v>
      </c>
      <c r="M42" s="26">
        <f t="shared" si="3"/>
        <v>152</v>
      </c>
    </row>
    <row r="43" spans="1:13" ht="18.75">
      <c r="A43" s="12">
        <v>35</v>
      </c>
      <c r="B43" s="19"/>
      <c r="C43" s="20"/>
      <c r="D43" s="59"/>
      <c r="E43" s="60"/>
      <c r="F43" s="60"/>
      <c r="G43" s="60"/>
      <c r="H43" s="60"/>
      <c r="I43" s="60"/>
      <c r="J43" s="38"/>
      <c r="K43" s="24">
        <f t="shared" si="1"/>
        <v>0</v>
      </c>
      <c r="L43" s="25">
        <f t="shared" si="2"/>
        <v>0</v>
      </c>
      <c r="M43" s="26">
        <f t="shared" si="3"/>
        <v>0</v>
      </c>
    </row>
    <row r="51" ht="12.75">
      <c r="B51" s="39"/>
    </row>
    <row r="52" ht="12.75">
      <c r="B52" s="39"/>
    </row>
    <row r="53" ht="12.75">
      <c r="B53" s="39"/>
    </row>
    <row r="54" ht="12.75">
      <c r="B54" s="39"/>
    </row>
    <row r="55" ht="12.75">
      <c r="B55" s="39"/>
    </row>
    <row r="56" ht="12.75">
      <c r="B56" s="39"/>
    </row>
    <row r="57" ht="12.75">
      <c r="B57" s="39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767782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zoomScalePageLayoutView="0" workbookViewId="0" topLeftCell="A16">
      <selection activeCell="O32" sqref="O32"/>
    </sheetView>
  </sheetViews>
  <sheetFormatPr defaultColWidth="11.57421875" defaultRowHeight="12.75"/>
  <cols>
    <col min="1" max="1" width="5.28125" style="0" customWidth="1"/>
    <col min="2" max="2" width="31.7109375" style="0" customWidth="1"/>
    <col min="3" max="5" width="9.140625" style="0" customWidth="1"/>
    <col min="6" max="6" width="1.7109375" style="0" customWidth="1"/>
    <col min="7" max="7" width="9.140625" style="0" customWidth="1"/>
    <col min="8" max="8" width="10.28125" style="0" customWidth="1"/>
    <col min="9" max="9" width="8.0039062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28125" style="0" customWidth="1"/>
    <col min="17" max="17" width="9.140625" style="0" customWidth="1"/>
    <col min="18" max="18" width="27.140625" style="0" customWidth="1"/>
    <col min="19" max="250" width="9.14062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40" t="s">
        <v>44</v>
      </c>
      <c r="D5" s="4"/>
      <c r="O5" s="8"/>
      <c r="P5" s="8"/>
    </row>
    <row r="6" spans="3:16" s="9" customFormat="1" ht="31.5" customHeight="1">
      <c r="C6" s="41" t="s">
        <v>45</v>
      </c>
      <c r="D6" s="42"/>
      <c r="E6" s="42"/>
      <c r="F6" s="40" t="s">
        <v>46</v>
      </c>
      <c r="G6" s="40"/>
      <c r="H6" s="40"/>
      <c r="O6" s="11"/>
      <c r="P6" s="11"/>
    </row>
    <row r="7" spans="1:25" s="46" customFormat="1" ht="12" customHeight="1">
      <c r="A7" s="91"/>
      <c r="B7" s="84" t="s">
        <v>6</v>
      </c>
      <c r="C7" s="85" t="s">
        <v>7</v>
      </c>
      <c r="D7" s="86" t="s">
        <v>8</v>
      </c>
      <c r="E7" s="86"/>
      <c r="F7" s="86"/>
      <c r="G7" s="92" t="s">
        <v>9</v>
      </c>
      <c r="H7" s="93" t="s">
        <v>10</v>
      </c>
      <c r="I7" s="89" t="s">
        <v>11</v>
      </c>
      <c r="J7" s="90" t="s">
        <v>47</v>
      </c>
      <c r="K7" s="44" t="s">
        <v>48</v>
      </c>
      <c r="L7" s="45"/>
      <c r="Q7" s="15"/>
      <c r="R7" s="15"/>
      <c r="S7" s="15"/>
      <c r="T7" s="15"/>
      <c r="U7" s="15"/>
      <c r="V7" s="15"/>
      <c r="W7" s="15"/>
      <c r="X7" s="15"/>
      <c r="Y7" s="15"/>
    </row>
    <row r="8" spans="1:25" s="46" customFormat="1" ht="12" customHeight="1">
      <c r="A8" s="91"/>
      <c r="B8" s="84"/>
      <c r="C8" s="85"/>
      <c r="D8" s="16">
        <v>1</v>
      </c>
      <c r="E8" s="12">
        <v>2</v>
      </c>
      <c r="F8" s="17" t="s">
        <v>12</v>
      </c>
      <c r="G8" s="92"/>
      <c r="H8" s="93"/>
      <c r="I8" s="89"/>
      <c r="J8" s="90"/>
      <c r="K8" s="44"/>
      <c r="L8" s="45"/>
      <c r="Q8" s="15"/>
      <c r="R8" s="15"/>
      <c r="S8" s="15"/>
      <c r="T8" s="15"/>
      <c r="U8" s="15"/>
      <c r="V8" s="15"/>
      <c r="W8" s="15"/>
      <c r="X8" s="15"/>
      <c r="Y8" s="15"/>
    </row>
    <row r="9" spans="1:25" s="46" customFormat="1" ht="12" customHeight="1">
      <c r="A9" s="112">
        <v>19</v>
      </c>
      <c r="B9" s="113" t="s">
        <v>17</v>
      </c>
      <c r="C9" s="97">
        <v>5</v>
      </c>
      <c r="D9" s="114">
        <v>229</v>
      </c>
      <c r="E9" s="115">
        <v>242</v>
      </c>
      <c r="F9" s="116"/>
      <c r="G9" s="101">
        <f aca="true" t="shared" si="0" ref="G9:G23">IF(F9&gt;0,(SUM(D9:F9)-MIN(D9:F9)),SUM(D9:E9))</f>
        <v>471</v>
      </c>
      <c r="H9" s="102">
        <f aca="true" t="shared" si="1" ref="H9:H23">G9+C9*(IF(F9&gt;0,6,COUNTIF(D9:E9,"&gt;0")))</f>
        <v>481</v>
      </c>
      <c r="I9" s="117">
        <f aca="true" t="shared" si="2" ref="I9:I23">IF(H9&gt;0,H9/COUNTA(D9:E9),0)</f>
        <v>240.5</v>
      </c>
      <c r="J9" s="118">
        <v>1</v>
      </c>
      <c r="K9" s="44"/>
      <c r="L9" s="45"/>
      <c r="Q9" s="15"/>
      <c r="R9" s="15"/>
      <c r="S9" s="15"/>
      <c r="T9" s="15"/>
      <c r="U9" s="15"/>
      <c r="V9" s="15"/>
      <c r="W9" s="15"/>
      <c r="X9" s="15"/>
      <c r="Y9" s="15"/>
    </row>
    <row r="10" spans="1:25" s="46" customFormat="1" ht="13.5" customHeight="1">
      <c r="A10" s="112">
        <v>17</v>
      </c>
      <c r="B10" s="113" t="s">
        <v>27</v>
      </c>
      <c r="C10" s="97"/>
      <c r="D10" s="119">
        <v>222</v>
      </c>
      <c r="E10" s="120">
        <v>199</v>
      </c>
      <c r="F10" s="116"/>
      <c r="G10" s="101">
        <f t="shared" si="0"/>
        <v>421</v>
      </c>
      <c r="H10" s="102">
        <f t="shared" si="1"/>
        <v>421</v>
      </c>
      <c r="I10" s="117">
        <f t="shared" si="2"/>
        <v>210.5</v>
      </c>
      <c r="J10" s="118">
        <v>2</v>
      </c>
      <c r="K10" s="44"/>
      <c r="L10" s="45"/>
      <c r="Q10" s="15"/>
      <c r="R10" s="15"/>
      <c r="S10" s="15"/>
      <c r="T10" s="15"/>
      <c r="U10" s="15"/>
      <c r="V10" s="15"/>
      <c r="W10" s="15"/>
      <c r="X10" s="15"/>
      <c r="Y10" s="15"/>
    </row>
    <row r="11" spans="1:12" s="15" customFormat="1" ht="12" customHeight="1">
      <c r="A11" s="112">
        <v>7</v>
      </c>
      <c r="B11" s="113" t="s">
        <v>33</v>
      </c>
      <c r="C11" s="97"/>
      <c r="D11" s="114">
        <v>166</v>
      </c>
      <c r="E11" s="115">
        <v>237</v>
      </c>
      <c r="F11" s="116"/>
      <c r="G11" s="101">
        <f t="shared" si="0"/>
        <v>403</v>
      </c>
      <c r="H11" s="102">
        <f t="shared" si="1"/>
        <v>403</v>
      </c>
      <c r="I11" s="117">
        <f t="shared" si="2"/>
        <v>201.5</v>
      </c>
      <c r="J11" s="118">
        <v>3</v>
      </c>
      <c r="K11" s="18">
        <f aca="true" t="shared" si="3" ref="K11:K23">MIN(C11:D11)</f>
        <v>166</v>
      </c>
      <c r="L11" s="14"/>
    </row>
    <row r="12" spans="1:12" s="15" customFormat="1" ht="12" customHeight="1">
      <c r="A12" s="112">
        <v>12</v>
      </c>
      <c r="B12" s="113" t="s">
        <v>15</v>
      </c>
      <c r="C12" s="98"/>
      <c r="D12" s="119">
        <v>193</v>
      </c>
      <c r="E12" s="120">
        <v>210</v>
      </c>
      <c r="F12" s="116"/>
      <c r="G12" s="101">
        <f t="shared" si="0"/>
        <v>403</v>
      </c>
      <c r="H12" s="102">
        <f t="shared" si="1"/>
        <v>403</v>
      </c>
      <c r="I12" s="117">
        <f t="shared" si="2"/>
        <v>201.5</v>
      </c>
      <c r="J12" s="118">
        <v>4</v>
      </c>
      <c r="K12" s="18">
        <f t="shared" si="3"/>
        <v>193</v>
      </c>
      <c r="L12" s="14"/>
    </row>
    <row r="13" spans="1:12" s="15" customFormat="1" ht="12" customHeight="1">
      <c r="A13" s="112">
        <v>20</v>
      </c>
      <c r="B13" s="113" t="s">
        <v>26</v>
      </c>
      <c r="C13" s="97">
        <v>10</v>
      </c>
      <c r="D13" s="114">
        <v>188</v>
      </c>
      <c r="E13" s="115">
        <v>180</v>
      </c>
      <c r="F13" s="116"/>
      <c r="G13" s="101">
        <f t="shared" si="0"/>
        <v>368</v>
      </c>
      <c r="H13" s="102">
        <f t="shared" si="1"/>
        <v>388</v>
      </c>
      <c r="I13" s="117">
        <f t="shared" si="2"/>
        <v>194</v>
      </c>
      <c r="J13" s="118">
        <v>5</v>
      </c>
      <c r="K13" s="18">
        <f t="shared" si="3"/>
        <v>10</v>
      </c>
      <c r="L13" s="14"/>
    </row>
    <row r="14" spans="1:12" s="15" customFormat="1" ht="12" customHeight="1">
      <c r="A14" s="112">
        <v>13</v>
      </c>
      <c r="B14" s="113" t="s">
        <v>19</v>
      </c>
      <c r="C14" s="97">
        <v>5</v>
      </c>
      <c r="D14" s="114">
        <v>150</v>
      </c>
      <c r="E14" s="115">
        <v>211</v>
      </c>
      <c r="F14" s="116"/>
      <c r="G14" s="101">
        <f t="shared" si="0"/>
        <v>361</v>
      </c>
      <c r="H14" s="102">
        <f t="shared" si="1"/>
        <v>371</v>
      </c>
      <c r="I14" s="117">
        <f t="shared" si="2"/>
        <v>185.5</v>
      </c>
      <c r="J14" s="118">
        <v>6</v>
      </c>
      <c r="K14" s="18">
        <f t="shared" si="3"/>
        <v>5</v>
      </c>
      <c r="L14" s="14"/>
    </row>
    <row r="15" spans="1:12" s="15" customFormat="1" ht="12" customHeight="1">
      <c r="A15" s="112">
        <v>10</v>
      </c>
      <c r="B15" s="113" t="s">
        <v>34</v>
      </c>
      <c r="C15" s="99">
        <v>15</v>
      </c>
      <c r="D15" s="119">
        <v>164</v>
      </c>
      <c r="E15" s="120">
        <v>174</v>
      </c>
      <c r="F15" s="116"/>
      <c r="G15" s="101">
        <f t="shared" si="0"/>
        <v>338</v>
      </c>
      <c r="H15" s="102">
        <f t="shared" si="1"/>
        <v>368</v>
      </c>
      <c r="I15" s="117">
        <f t="shared" si="2"/>
        <v>184</v>
      </c>
      <c r="J15" s="118">
        <v>7</v>
      </c>
      <c r="K15" s="18">
        <f t="shared" si="3"/>
        <v>15</v>
      </c>
      <c r="L15" s="14"/>
    </row>
    <row r="16" spans="1:12" s="15" customFormat="1" ht="12" customHeight="1">
      <c r="A16" s="112">
        <v>16</v>
      </c>
      <c r="B16" s="113" t="s">
        <v>36</v>
      </c>
      <c r="C16" s="98"/>
      <c r="D16" s="119">
        <v>160</v>
      </c>
      <c r="E16" s="120">
        <v>208</v>
      </c>
      <c r="F16" s="116"/>
      <c r="G16" s="101">
        <f t="shared" si="0"/>
        <v>368</v>
      </c>
      <c r="H16" s="102">
        <f t="shared" si="1"/>
        <v>368</v>
      </c>
      <c r="I16" s="117">
        <f t="shared" si="2"/>
        <v>184</v>
      </c>
      <c r="J16" s="118">
        <v>8</v>
      </c>
      <c r="K16" s="18">
        <f t="shared" si="3"/>
        <v>160</v>
      </c>
      <c r="L16" s="14"/>
    </row>
    <row r="17" spans="1:12" s="15" customFormat="1" ht="12" customHeight="1">
      <c r="A17" s="112">
        <v>14</v>
      </c>
      <c r="B17" s="113" t="s">
        <v>21</v>
      </c>
      <c r="C17" s="97">
        <v>15</v>
      </c>
      <c r="D17" s="114">
        <v>165</v>
      </c>
      <c r="E17" s="115">
        <v>168</v>
      </c>
      <c r="F17" s="116"/>
      <c r="G17" s="101">
        <f t="shared" si="0"/>
        <v>333</v>
      </c>
      <c r="H17" s="102">
        <f t="shared" si="1"/>
        <v>363</v>
      </c>
      <c r="I17" s="117">
        <f t="shared" si="2"/>
        <v>181.5</v>
      </c>
      <c r="J17" s="118">
        <v>9</v>
      </c>
      <c r="K17" s="18">
        <f t="shared" si="3"/>
        <v>15</v>
      </c>
      <c r="L17" s="14"/>
    </row>
    <row r="18" spans="1:25" s="15" customFormat="1" ht="12.75" customHeight="1">
      <c r="A18" s="112">
        <v>11</v>
      </c>
      <c r="B18" s="113" t="s">
        <v>29</v>
      </c>
      <c r="C18" s="97"/>
      <c r="D18" s="121">
        <v>160</v>
      </c>
      <c r="E18" s="122">
        <v>195</v>
      </c>
      <c r="F18" s="116"/>
      <c r="G18" s="101">
        <f t="shared" si="0"/>
        <v>355</v>
      </c>
      <c r="H18" s="102">
        <f t="shared" si="1"/>
        <v>355</v>
      </c>
      <c r="I18" s="117">
        <f t="shared" si="2"/>
        <v>177.5</v>
      </c>
      <c r="J18" s="118">
        <v>10</v>
      </c>
      <c r="K18" s="18">
        <f t="shared" si="3"/>
        <v>160</v>
      </c>
      <c r="L18" s="14"/>
      <c r="Q18"/>
      <c r="R18"/>
      <c r="S18"/>
      <c r="T18"/>
      <c r="U18"/>
      <c r="V18"/>
      <c r="W18"/>
      <c r="X18"/>
      <c r="Y18"/>
    </row>
    <row r="19" spans="1:25" s="15" customFormat="1" ht="12" customHeight="1">
      <c r="A19" s="43">
        <v>15</v>
      </c>
      <c r="B19" s="63" t="s">
        <v>22</v>
      </c>
      <c r="C19" s="20"/>
      <c r="D19" s="70">
        <v>170</v>
      </c>
      <c r="E19" s="72">
        <v>183</v>
      </c>
      <c r="F19" s="23"/>
      <c r="G19" s="24">
        <f t="shared" si="0"/>
        <v>353</v>
      </c>
      <c r="H19" s="25">
        <f t="shared" si="1"/>
        <v>353</v>
      </c>
      <c r="I19" s="75">
        <f t="shared" si="2"/>
        <v>176.5</v>
      </c>
      <c r="J19" s="47">
        <v>16</v>
      </c>
      <c r="K19" s="18">
        <f t="shared" si="3"/>
        <v>170</v>
      </c>
      <c r="L19" s="14"/>
      <c r="Q19"/>
      <c r="R19"/>
      <c r="S19"/>
      <c r="T19"/>
      <c r="U19"/>
      <c r="V19"/>
      <c r="W19"/>
      <c r="X19"/>
      <c r="Y19"/>
    </row>
    <row r="20" spans="1:25" s="15" customFormat="1" ht="12" customHeight="1">
      <c r="A20" s="43">
        <v>9</v>
      </c>
      <c r="B20" s="62" t="s">
        <v>24</v>
      </c>
      <c r="C20" s="20"/>
      <c r="D20" s="66">
        <v>158</v>
      </c>
      <c r="E20" s="68">
        <v>183</v>
      </c>
      <c r="F20" s="23"/>
      <c r="G20" s="24">
        <f t="shared" si="0"/>
        <v>341</v>
      </c>
      <c r="H20" s="25">
        <f t="shared" si="1"/>
        <v>341</v>
      </c>
      <c r="I20" s="75">
        <f t="shared" si="2"/>
        <v>170.5</v>
      </c>
      <c r="J20" s="47">
        <v>17</v>
      </c>
      <c r="K20" s="18">
        <f t="shared" si="3"/>
        <v>158</v>
      </c>
      <c r="L20" s="14"/>
      <c r="Q20"/>
      <c r="R20"/>
      <c r="S20"/>
      <c r="T20"/>
      <c r="U20"/>
      <c r="V20"/>
      <c r="W20"/>
      <c r="X20"/>
      <c r="Y20"/>
    </row>
    <row r="21" spans="1:25" s="15" customFormat="1" ht="12" customHeight="1">
      <c r="A21" s="43">
        <v>6</v>
      </c>
      <c r="B21" s="62" t="s">
        <v>32</v>
      </c>
      <c r="C21" s="29"/>
      <c r="D21" s="65">
        <v>162</v>
      </c>
      <c r="E21" s="67">
        <v>171</v>
      </c>
      <c r="F21" s="31"/>
      <c r="G21" s="24">
        <f t="shared" si="0"/>
        <v>333</v>
      </c>
      <c r="H21" s="25">
        <f t="shared" si="1"/>
        <v>333</v>
      </c>
      <c r="I21" s="75">
        <f t="shared" si="2"/>
        <v>166.5</v>
      </c>
      <c r="J21" s="47">
        <v>18</v>
      </c>
      <c r="K21" s="18">
        <f t="shared" si="3"/>
        <v>162</v>
      </c>
      <c r="L21" s="14"/>
      <c r="Q21"/>
      <c r="R21"/>
      <c r="S21"/>
      <c r="T21"/>
      <c r="U21"/>
      <c r="V21"/>
      <c r="W21"/>
      <c r="X21"/>
      <c r="Y21"/>
    </row>
    <row r="22" spans="1:25" s="15" customFormat="1" ht="12" customHeight="1">
      <c r="A22" s="43">
        <v>8</v>
      </c>
      <c r="B22" s="62" t="s">
        <v>25</v>
      </c>
      <c r="C22" s="20">
        <v>10</v>
      </c>
      <c r="D22" s="65">
        <v>169</v>
      </c>
      <c r="E22" s="67">
        <v>128</v>
      </c>
      <c r="F22" s="23"/>
      <c r="G22" s="24">
        <f t="shared" si="0"/>
        <v>297</v>
      </c>
      <c r="H22" s="25">
        <f t="shared" si="1"/>
        <v>317</v>
      </c>
      <c r="I22" s="75">
        <f t="shared" si="2"/>
        <v>158.5</v>
      </c>
      <c r="J22" s="47">
        <v>19</v>
      </c>
      <c r="K22" s="18">
        <f t="shared" si="3"/>
        <v>10</v>
      </c>
      <c r="L22" s="14"/>
      <c r="Q22"/>
      <c r="R22"/>
      <c r="S22"/>
      <c r="T22"/>
      <c r="U22"/>
      <c r="V22"/>
      <c r="W22"/>
      <c r="X22"/>
      <c r="Y22"/>
    </row>
    <row r="23" spans="1:25" s="15" customFormat="1" ht="12" customHeight="1">
      <c r="A23" s="43">
        <v>18</v>
      </c>
      <c r="B23" s="62" t="s">
        <v>31</v>
      </c>
      <c r="C23" s="20"/>
      <c r="D23" s="65">
        <v>166</v>
      </c>
      <c r="E23" s="67">
        <v>146</v>
      </c>
      <c r="F23" s="23"/>
      <c r="G23" s="24">
        <f t="shared" si="0"/>
        <v>312</v>
      </c>
      <c r="H23" s="25">
        <f t="shared" si="1"/>
        <v>312</v>
      </c>
      <c r="I23" s="75">
        <f t="shared" si="2"/>
        <v>156</v>
      </c>
      <c r="J23" s="47">
        <v>20</v>
      </c>
      <c r="K23" s="18">
        <f t="shared" si="3"/>
        <v>166</v>
      </c>
      <c r="L23" s="14"/>
      <c r="Q23"/>
      <c r="R23"/>
      <c r="S23"/>
      <c r="T23"/>
      <c r="U23"/>
      <c r="V23"/>
      <c r="W23"/>
      <c r="X23"/>
      <c r="Y23"/>
    </row>
    <row r="24" spans="1:9" ht="12.75">
      <c r="A24" s="6"/>
      <c r="B24" s="48"/>
      <c r="C24" s="6"/>
      <c r="D24" s="6"/>
      <c r="E24" s="6"/>
      <c r="F24" s="6"/>
      <c r="G24" s="6"/>
      <c r="H24" s="6"/>
      <c r="I24" s="6"/>
    </row>
    <row r="25" spans="1:10" ht="12" customHeight="1">
      <c r="A25" s="91"/>
      <c r="B25" s="84" t="s">
        <v>6</v>
      </c>
      <c r="C25" s="85" t="s">
        <v>7</v>
      </c>
      <c r="D25" s="86" t="s">
        <v>8</v>
      </c>
      <c r="E25" s="86"/>
      <c r="F25" s="86"/>
      <c r="G25" s="92" t="s">
        <v>9</v>
      </c>
      <c r="H25" s="93" t="s">
        <v>10</v>
      </c>
      <c r="I25" s="89" t="s">
        <v>11</v>
      </c>
      <c r="J25" s="90" t="s">
        <v>47</v>
      </c>
    </row>
    <row r="26" spans="1:10" ht="12" customHeight="1">
      <c r="A26" s="91"/>
      <c r="B26" s="84"/>
      <c r="C26" s="85"/>
      <c r="D26" s="16">
        <v>1</v>
      </c>
      <c r="E26" s="12">
        <v>2</v>
      </c>
      <c r="F26" s="17" t="s">
        <v>12</v>
      </c>
      <c r="G26" s="92"/>
      <c r="H26" s="93"/>
      <c r="I26" s="89"/>
      <c r="J26" s="90"/>
    </row>
    <row r="27" spans="1:10" ht="12" customHeight="1">
      <c r="A27" s="112">
        <v>4</v>
      </c>
      <c r="B27" s="113" t="s">
        <v>13</v>
      </c>
      <c r="C27" s="123">
        <v>15</v>
      </c>
      <c r="D27" s="114">
        <v>192</v>
      </c>
      <c r="E27" s="115">
        <v>218</v>
      </c>
      <c r="F27" s="116"/>
      <c r="G27" s="124">
        <f aca="true" t="shared" si="4" ref="G27:G41">IF(F27&gt;0,(SUM(D27:F27)-MIN(D27:F27)),SUM(D27:E27))</f>
        <v>410</v>
      </c>
      <c r="H27" s="125">
        <f aca="true" t="shared" si="5" ref="H27:H41">G27+C27*(IF(F27&gt;0,6,COUNTIF(D27:E27,"&gt;0")))</f>
        <v>440</v>
      </c>
      <c r="I27" s="117">
        <f aca="true" t="shared" si="6" ref="I27:I41">IF(H27&gt;0,H27/COUNTA(D27:E27),0)</f>
        <v>220</v>
      </c>
      <c r="J27" s="118">
        <v>1</v>
      </c>
    </row>
    <row r="28" spans="1:10" ht="12" customHeight="1">
      <c r="A28" s="112">
        <v>5</v>
      </c>
      <c r="B28" s="113" t="s">
        <v>23</v>
      </c>
      <c r="C28" s="123"/>
      <c r="D28" s="119">
        <v>243</v>
      </c>
      <c r="E28" s="120">
        <v>189</v>
      </c>
      <c r="F28" s="116"/>
      <c r="G28" s="124">
        <f t="shared" si="4"/>
        <v>432</v>
      </c>
      <c r="H28" s="125">
        <f t="shared" si="5"/>
        <v>432</v>
      </c>
      <c r="I28" s="117">
        <f t="shared" si="6"/>
        <v>216</v>
      </c>
      <c r="J28" s="118">
        <v>2</v>
      </c>
    </row>
    <row r="29" spans="1:10" ht="12" customHeight="1">
      <c r="A29" s="112">
        <v>7</v>
      </c>
      <c r="B29" s="113" t="s">
        <v>33</v>
      </c>
      <c r="C29" s="97"/>
      <c r="D29" s="114">
        <v>205</v>
      </c>
      <c r="E29" s="115">
        <v>213</v>
      </c>
      <c r="F29" s="116"/>
      <c r="G29" s="124">
        <f t="shared" si="4"/>
        <v>418</v>
      </c>
      <c r="H29" s="125">
        <f t="shared" si="5"/>
        <v>418</v>
      </c>
      <c r="I29" s="117">
        <f t="shared" si="6"/>
        <v>209</v>
      </c>
      <c r="J29" s="118">
        <v>3</v>
      </c>
    </row>
    <row r="30" spans="1:10" ht="12" customHeight="1">
      <c r="A30" s="112">
        <v>2</v>
      </c>
      <c r="B30" s="113" t="s">
        <v>14</v>
      </c>
      <c r="C30" s="123"/>
      <c r="D30" s="114">
        <v>169</v>
      </c>
      <c r="E30" s="115">
        <v>246</v>
      </c>
      <c r="F30" s="116"/>
      <c r="G30" s="124">
        <f t="shared" si="4"/>
        <v>415</v>
      </c>
      <c r="H30" s="125">
        <f t="shared" si="5"/>
        <v>415</v>
      </c>
      <c r="I30" s="117">
        <f t="shared" si="6"/>
        <v>207.5</v>
      </c>
      <c r="J30" s="118">
        <v>4</v>
      </c>
    </row>
    <row r="31" spans="1:10" ht="12" customHeight="1" thickBot="1">
      <c r="A31" s="112">
        <v>17</v>
      </c>
      <c r="B31" s="113" t="s">
        <v>27</v>
      </c>
      <c r="C31" s="97"/>
      <c r="D31" s="119">
        <v>200</v>
      </c>
      <c r="E31" s="120">
        <v>211</v>
      </c>
      <c r="F31" s="116"/>
      <c r="G31" s="124">
        <f t="shared" si="4"/>
        <v>411</v>
      </c>
      <c r="H31" s="125">
        <f t="shared" si="5"/>
        <v>411</v>
      </c>
      <c r="I31" s="117">
        <f t="shared" si="6"/>
        <v>205.5</v>
      </c>
      <c r="J31" s="118">
        <v>5</v>
      </c>
    </row>
    <row r="32" spans="1:10" ht="12" customHeight="1" thickBot="1">
      <c r="A32" s="112">
        <v>12</v>
      </c>
      <c r="B32" s="113" t="s">
        <v>15</v>
      </c>
      <c r="C32" s="98"/>
      <c r="D32" s="114">
        <v>198</v>
      </c>
      <c r="E32" s="115">
        <v>197</v>
      </c>
      <c r="F32" s="116"/>
      <c r="G32" s="124">
        <f t="shared" si="4"/>
        <v>395</v>
      </c>
      <c r="H32" s="125">
        <f t="shared" si="5"/>
        <v>395</v>
      </c>
      <c r="I32" s="117">
        <f t="shared" si="6"/>
        <v>197.5</v>
      </c>
      <c r="J32" s="118">
        <v>6</v>
      </c>
    </row>
    <row r="33" spans="1:10" ht="12" customHeight="1" thickBot="1">
      <c r="A33" s="112">
        <v>13</v>
      </c>
      <c r="B33" s="113" t="s">
        <v>19</v>
      </c>
      <c r="C33" s="97">
        <v>5</v>
      </c>
      <c r="D33" s="119">
        <v>187</v>
      </c>
      <c r="E33" s="120">
        <v>183</v>
      </c>
      <c r="F33" s="116"/>
      <c r="G33" s="124">
        <f t="shared" si="4"/>
        <v>370</v>
      </c>
      <c r="H33" s="125">
        <f t="shared" si="5"/>
        <v>380</v>
      </c>
      <c r="I33" s="117">
        <f t="shared" si="6"/>
        <v>190</v>
      </c>
      <c r="J33" s="118">
        <v>7</v>
      </c>
    </row>
    <row r="34" spans="1:10" ht="12" customHeight="1" thickBot="1">
      <c r="A34" s="112">
        <v>1</v>
      </c>
      <c r="B34" s="113" t="s">
        <v>37</v>
      </c>
      <c r="C34" s="123">
        <v>5</v>
      </c>
      <c r="D34" s="119">
        <v>179</v>
      </c>
      <c r="E34" s="120">
        <v>183</v>
      </c>
      <c r="F34" s="116"/>
      <c r="G34" s="124">
        <f t="shared" si="4"/>
        <v>362</v>
      </c>
      <c r="H34" s="125">
        <f t="shared" si="5"/>
        <v>372</v>
      </c>
      <c r="I34" s="117">
        <f t="shared" si="6"/>
        <v>186</v>
      </c>
      <c r="J34" s="118">
        <v>8</v>
      </c>
    </row>
    <row r="35" spans="1:10" ht="12" customHeight="1" thickBot="1">
      <c r="A35" s="112">
        <v>19</v>
      </c>
      <c r="B35" s="113" t="s">
        <v>17</v>
      </c>
      <c r="C35" s="97">
        <v>5</v>
      </c>
      <c r="D35" s="119">
        <v>147</v>
      </c>
      <c r="E35" s="120">
        <v>210</v>
      </c>
      <c r="F35" s="116"/>
      <c r="G35" s="124">
        <f t="shared" si="4"/>
        <v>357</v>
      </c>
      <c r="H35" s="125">
        <f t="shared" si="5"/>
        <v>367</v>
      </c>
      <c r="I35" s="117">
        <f t="shared" si="6"/>
        <v>183.5</v>
      </c>
      <c r="J35" s="118">
        <v>9</v>
      </c>
    </row>
    <row r="36" spans="1:10" ht="12" customHeight="1" thickBot="1">
      <c r="A36" s="43">
        <v>10</v>
      </c>
      <c r="B36" s="62" t="s">
        <v>34</v>
      </c>
      <c r="C36" s="29">
        <v>15</v>
      </c>
      <c r="D36" s="69">
        <v>182</v>
      </c>
      <c r="E36" s="71">
        <v>148</v>
      </c>
      <c r="F36" s="23"/>
      <c r="G36" s="73">
        <f t="shared" si="4"/>
        <v>330</v>
      </c>
      <c r="H36" s="74">
        <f t="shared" si="5"/>
        <v>360</v>
      </c>
      <c r="I36" s="75">
        <f t="shared" si="6"/>
        <v>180</v>
      </c>
      <c r="J36" s="47">
        <v>10</v>
      </c>
    </row>
    <row r="37" spans="1:10" ht="12" customHeight="1" thickBot="1">
      <c r="A37" s="43">
        <v>16</v>
      </c>
      <c r="B37" s="62" t="s">
        <v>36</v>
      </c>
      <c r="C37" s="29"/>
      <c r="D37" s="65">
        <v>195</v>
      </c>
      <c r="E37" s="67">
        <v>161</v>
      </c>
      <c r="F37" s="23"/>
      <c r="G37" s="73">
        <f t="shared" si="4"/>
        <v>356</v>
      </c>
      <c r="H37" s="74">
        <f t="shared" si="5"/>
        <v>356</v>
      </c>
      <c r="I37" s="75">
        <f t="shared" si="6"/>
        <v>178</v>
      </c>
      <c r="J37" s="47">
        <v>11</v>
      </c>
    </row>
    <row r="38" spans="1:10" ht="12" customHeight="1" thickBot="1">
      <c r="A38" s="43">
        <v>11</v>
      </c>
      <c r="B38" s="62" t="s">
        <v>29</v>
      </c>
      <c r="C38" s="30"/>
      <c r="D38" s="66">
        <v>173</v>
      </c>
      <c r="E38" s="68">
        <v>167</v>
      </c>
      <c r="F38" s="23"/>
      <c r="G38" s="73">
        <f t="shared" si="4"/>
        <v>340</v>
      </c>
      <c r="H38" s="74">
        <f t="shared" si="5"/>
        <v>340</v>
      </c>
      <c r="I38" s="75">
        <f t="shared" si="6"/>
        <v>170</v>
      </c>
      <c r="J38" s="47">
        <v>12</v>
      </c>
    </row>
    <row r="39" spans="1:10" ht="12" customHeight="1" thickBot="1">
      <c r="A39" s="43">
        <v>3</v>
      </c>
      <c r="B39" s="62" t="s">
        <v>52</v>
      </c>
      <c r="C39" s="64">
        <v>10</v>
      </c>
      <c r="D39" s="65">
        <v>153</v>
      </c>
      <c r="E39" s="67">
        <v>158</v>
      </c>
      <c r="F39" s="31"/>
      <c r="G39" s="73">
        <f t="shared" si="4"/>
        <v>311</v>
      </c>
      <c r="H39" s="74">
        <f t="shared" si="5"/>
        <v>331</v>
      </c>
      <c r="I39" s="75">
        <f t="shared" si="6"/>
        <v>165.5</v>
      </c>
      <c r="J39" s="47">
        <v>13</v>
      </c>
    </row>
    <row r="40" spans="1:10" ht="12" customHeight="1" thickBot="1">
      <c r="A40" s="43">
        <v>20</v>
      </c>
      <c r="B40" s="62" t="s">
        <v>26</v>
      </c>
      <c r="C40" s="20">
        <v>10</v>
      </c>
      <c r="D40" s="70">
        <v>139</v>
      </c>
      <c r="E40" s="72">
        <v>146</v>
      </c>
      <c r="F40" s="31"/>
      <c r="G40" s="73">
        <f t="shared" si="4"/>
        <v>285</v>
      </c>
      <c r="H40" s="74">
        <f t="shared" si="5"/>
        <v>305</v>
      </c>
      <c r="I40" s="75">
        <f t="shared" si="6"/>
        <v>152.5</v>
      </c>
      <c r="J40" s="47">
        <v>14</v>
      </c>
    </row>
    <row r="41" spans="1:10" ht="12" customHeight="1" thickBot="1">
      <c r="A41" s="43">
        <v>14</v>
      </c>
      <c r="B41" s="62" t="s">
        <v>21</v>
      </c>
      <c r="C41" s="20">
        <v>15</v>
      </c>
      <c r="D41" s="65">
        <v>122</v>
      </c>
      <c r="E41" s="67">
        <v>136</v>
      </c>
      <c r="F41" s="23"/>
      <c r="G41" s="73">
        <f t="shared" si="4"/>
        <v>258</v>
      </c>
      <c r="H41" s="74">
        <f t="shared" si="5"/>
        <v>288</v>
      </c>
      <c r="I41" s="75">
        <f t="shared" si="6"/>
        <v>144</v>
      </c>
      <c r="J41" s="47">
        <v>15</v>
      </c>
    </row>
    <row r="42" spans="1:9" ht="19.5" thickBot="1">
      <c r="A42" s="43"/>
      <c r="B42" s="62"/>
      <c r="C42" s="20"/>
      <c r="D42" s="6"/>
      <c r="E42" s="6"/>
      <c r="F42" s="6"/>
      <c r="G42" s="6"/>
      <c r="H42" s="6"/>
      <c r="I42" s="6"/>
    </row>
    <row r="43" spans="1:10" ht="12" customHeight="1" thickBot="1">
      <c r="A43" s="91"/>
      <c r="B43" s="84" t="s">
        <v>6</v>
      </c>
      <c r="C43" s="85" t="s">
        <v>7</v>
      </c>
      <c r="D43" s="86" t="s">
        <v>8</v>
      </c>
      <c r="E43" s="86"/>
      <c r="F43" s="86"/>
      <c r="G43" s="87" t="s">
        <v>9</v>
      </c>
      <c r="H43" s="88" t="s">
        <v>10</v>
      </c>
      <c r="I43" s="89" t="s">
        <v>11</v>
      </c>
      <c r="J43" s="90" t="s">
        <v>49</v>
      </c>
    </row>
    <row r="44" spans="1:10" ht="12" customHeight="1">
      <c r="A44" s="91"/>
      <c r="B44" s="84"/>
      <c r="C44" s="85"/>
      <c r="D44" s="16">
        <v>1</v>
      </c>
      <c r="E44" s="12">
        <v>2</v>
      </c>
      <c r="F44" s="17" t="s">
        <v>12</v>
      </c>
      <c r="G44" s="87"/>
      <c r="H44" s="88"/>
      <c r="I44" s="89"/>
      <c r="J44" s="90"/>
    </row>
    <row r="45" spans="1:10" ht="12" customHeight="1">
      <c r="A45" s="112">
        <v>5</v>
      </c>
      <c r="B45" s="113" t="s">
        <v>23</v>
      </c>
      <c r="C45" s="123"/>
      <c r="D45" s="126">
        <v>258</v>
      </c>
      <c r="E45" s="127">
        <v>189</v>
      </c>
      <c r="F45" s="116"/>
      <c r="G45" s="101">
        <f aca="true" t="shared" si="7" ref="G45:G53">IF(F45&gt;0,(SUM(D45:F45)-MIN(D45:F45)),SUM(D45:E45))</f>
        <v>447</v>
      </c>
      <c r="H45" s="102">
        <f aca="true" t="shared" si="8" ref="H45:H53">G45+C45*(IF(F45&gt;0,6,COUNTIF(D45:E45,"&gt;0")))</f>
        <v>447</v>
      </c>
      <c r="I45" s="117">
        <f aca="true" t="shared" si="9" ref="I45:I53">IF(H45&gt;0,H45/COUNTA(D45:E45),0)</f>
        <v>223.5</v>
      </c>
      <c r="J45" s="118">
        <v>1</v>
      </c>
    </row>
    <row r="46" spans="1:10" ht="12" customHeight="1">
      <c r="A46" s="112">
        <v>1</v>
      </c>
      <c r="B46" s="113" t="s">
        <v>37</v>
      </c>
      <c r="C46" s="123">
        <v>5</v>
      </c>
      <c r="D46" s="128">
        <v>213</v>
      </c>
      <c r="E46" s="129">
        <v>203</v>
      </c>
      <c r="F46" s="116"/>
      <c r="G46" s="101">
        <f t="shared" si="7"/>
        <v>416</v>
      </c>
      <c r="H46" s="102">
        <f t="shared" si="8"/>
        <v>426</v>
      </c>
      <c r="I46" s="117">
        <f t="shared" si="9"/>
        <v>213</v>
      </c>
      <c r="J46" s="118">
        <v>2</v>
      </c>
    </row>
    <row r="47" spans="1:10" ht="12" customHeight="1">
      <c r="A47" s="112">
        <v>12</v>
      </c>
      <c r="B47" s="113" t="s">
        <v>15</v>
      </c>
      <c r="C47" s="98"/>
      <c r="D47" s="128">
        <v>244</v>
      </c>
      <c r="E47" s="129">
        <v>162</v>
      </c>
      <c r="F47" s="116"/>
      <c r="G47" s="101">
        <f t="shared" si="7"/>
        <v>406</v>
      </c>
      <c r="H47" s="102">
        <f t="shared" si="8"/>
        <v>406</v>
      </c>
      <c r="I47" s="117">
        <f t="shared" si="9"/>
        <v>203</v>
      </c>
      <c r="J47" s="118">
        <v>3</v>
      </c>
    </row>
    <row r="48" spans="1:10" ht="12" customHeight="1">
      <c r="A48" s="112">
        <v>13</v>
      </c>
      <c r="B48" s="113" t="s">
        <v>19</v>
      </c>
      <c r="C48" s="97">
        <v>5</v>
      </c>
      <c r="D48" s="128">
        <v>191</v>
      </c>
      <c r="E48" s="129">
        <v>204</v>
      </c>
      <c r="F48" s="116"/>
      <c r="G48" s="101">
        <f t="shared" si="7"/>
        <v>395</v>
      </c>
      <c r="H48" s="102">
        <f t="shared" si="8"/>
        <v>405</v>
      </c>
      <c r="I48" s="117">
        <f t="shared" si="9"/>
        <v>202.5</v>
      </c>
      <c r="J48" s="118">
        <v>4</v>
      </c>
    </row>
    <row r="49" spans="1:10" ht="12" customHeight="1">
      <c r="A49" s="112">
        <v>7</v>
      </c>
      <c r="B49" s="113" t="s">
        <v>33</v>
      </c>
      <c r="C49" s="97"/>
      <c r="D49" s="128">
        <v>162</v>
      </c>
      <c r="E49" s="129">
        <v>241</v>
      </c>
      <c r="F49" s="116"/>
      <c r="G49" s="101">
        <f t="shared" si="7"/>
        <v>403</v>
      </c>
      <c r="H49" s="102">
        <f t="shared" si="8"/>
        <v>403</v>
      </c>
      <c r="I49" s="117">
        <f t="shared" si="9"/>
        <v>201.5</v>
      </c>
      <c r="J49" s="118">
        <v>5</v>
      </c>
    </row>
    <row r="50" spans="1:10" ht="12" customHeight="1">
      <c r="A50" s="112">
        <v>2</v>
      </c>
      <c r="B50" s="113" t="s">
        <v>14</v>
      </c>
      <c r="C50" s="123"/>
      <c r="D50" s="126">
        <v>184</v>
      </c>
      <c r="E50" s="127">
        <v>210</v>
      </c>
      <c r="F50" s="116"/>
      <c r="G50" s="101">
        <f t="shared" si="7"/>
        <v>394</v>
      </c>
      <c r="H50" s="102">
        <f t="shared" si="8"/>
        <v>394</v>
      </c>
      <c r="I50" s="117">
        <f t="shared" si="9"/>
        <v>197</v>
      </c>
      <c r="J50" s="118">
        <v>6</v>
      </c>
    </row>
    <row r="51" spans="1:10" ht="12" customHeight="1">
      <c r="A51" s="43">
        <v>4</v>
      </c>
      <c r="B51" s="62" t="s">
        <v>13</v>
      </c>
      <c r="C51" s="64">
        <v>15</v>
      </c>
      <c r="D51" s="79">
        <v>162</v>
      </c>
      <c r="E51" s="80">
        <v>187</v>
      </c>
      <c r="F51" s="23"/>
      <c r="G51" s="24">
        <f t="shared" si="7"/>
        <v>349</v>
      </c>
      <c r="H51" s="25">
        <f t="shared" si="8"/>
        <v>379</v>
      </c>
      <c r="I51" s="75">
        <f t="shared" si="9"/>
        <v>189.5</v>
      </c>
      <c r="J51" s="47">
        <v>7</v>
      </c>
    </row>
    <row r="52" spans="1:10" ht="12" customHeight="1">
      <c r="A52" s="43">
        <v>17</v>
      </c>
      <c r="B52" s="62" t="s">
        <v>27</v>
      </c>
      <c r="C52" s="20"/>
      <c r="D52" s="79">
        <v>200</v>
      </c>
      <c r="E52" s="80">
        <v>171</v>
      </c>
      <c r="F52" s="23"/>
      <c r="G52" s="24">
        <f t="shared" si="7"/>
        <v>371</v>
      </c>
      <c r="H52" s="25">
        <f t="shared" si="8"/>
        <v>371</v>
      </c>
      <c r="I52" s="75">
        <f t="shared" si="9"/>
        <v>185.5</v>
      </c>
      <c r="J52" s="47">
        <v>8</v>
      </c>
    </row>
    <row r="53" spans="1:10" ht="12" customHeight="1">
      <c r="A53" s="43">
        <v>19</v>
      </c>
      <c r="B53" s="62" t="s">
        <v>17</v>
      </c>
      <c r="C53" s="20">
        <v>5</v>
      </c>
      <c r="D53" s="79">
        <v>162</v>
      </c>
      <c r="E53" s="80">
        <v>160</v>
      </c>
      <c r="F53" s="23"/>
      <c r="G53" s="24">
        <f t="shared" si="7"/>
        <v>322</v>
      </c>
      <c r="H53" s="25">
        <f t="shared" si="8"/>
        <v>332</v>
      </c>
      <c r="I53" s="75">
        <f t="shared" si="9"/>
        <v>166</v>
      </c>
      <c r="J53" s="47">
        <v>9</v>
      </c>
    </row>
    <row r="54" ht="12.75">
      <c r="I54" s="76"/>
    </row>
  </sheetData>
  <sheetProtection selectLockedCells="1" selectUnlockedCells="1"/>
  <mergeCells count="24">
    <mergeCell ref="G7:G8"/>
    <mergeCell ref="H7:H8"/>
    <mergeCell ref="I7:I8"/>
    <mergeCell ref="J7:J8"/>
    <mergeCell ref="A7:A8"/>
    <mergeCell ref="B7:B8"/>
    <mergeCell ref="C7:C8"/>
    <mergeCell ref="D7:F7"/>
    <mergeCell ref="G25:G26"/>
    <mergeCell ref="H25:H26"/>
    <mergeCell ref="I25:I26"/>
    <mergeCell ref="J25:J26"/>
    <mergeCell ref="A25:A26"/>
    <mergeCell ref="B25:B26"/>
    <mergeCell ref="C25:C26"/>
    <mergeCell ref="D25:F25"/>
    <mergeCell ref="G43:G44"/>
    <mergeCell ref="H43:H44"/>
    <mergeCell ref="I43:I44"/>
    <mergeCell ref="J43:J44"/>
    <mergeCell ref="A43:A44"/>
    <mergeCell ref="B43:B44"/>
    <mergeCell ref="C43:C44"/>
    <mergeCell ref="D43:F43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677953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3">
      <selection activeCell="P10" sqref="P10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2.28125" style="0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5">
      <c r="L2" s="3" t="s">
        <v>1</v>
      </c>
      <c r="M2" s="4"/>
    </row>
    <row r="3" ht="10.5" customHeight="1"/>
    <row r="4" ht="13.5" customHeight="1"/>
    <row r="5" spans="1:19" ht="24" customHeight="1">
      <c r="A5" s="40" t="s">
        <v>44</v>
      </c>
      <c r="D5" s="4"/>
      <c r="E5" s="4"/>
      <c r="F5" s="4"/>
      <c r="R5" s="8"/>
      <c r="S5" s="8"/>
    </row>
    <row r="6" spans="1:19" ht="24" customHeight="1">
      <c r="A6" s="9"/>
      <c r="B6" s="9"/>
      <c r="C6" s="49" t="s">
        <v>45</v>
      </c>
      <c r="D6" s="42"/>
      <c r="E6" s="42"/>
      <c r="F6" s="42"/>
      <c r="G6" s="42"/>
      <c r="H6" s="40" t="s">
        <v>46</v>
      </c>
      <c r="I6" s="40"/>
      <c r="J6" s="40"/>
      <c r="R6" s="8"/>
      <c r="S6" s="8"/>
    </row>
    <row r="7" spans="1:19" ht="28.5" customHeight="1">
      <c r="A7" s="50"/>
      <c r="D7" s="4"/>
      <c r="E7" s="4"/>
      <c r="F7" s="4"/>
      <c r="G7" s="4"/>
      <c r="H7" s="5"/>
      <c r="I7" s="51"/>
      <c r="J7" s="5"/>
      <c r="K7" s="5"/>
      <c r="L7" s="50"/>
      <c r="R7" s="8"/>
      <c r="S7" s="8"/>
    </row>
    <row r="8" spans="4:19" s="9" customFormat="1" ht="29.25" customHeight="1">
      <c r="D8" s="52"/>
      <c r="E8" s="52"/>
      <c r="F8" s="52"/>
      <c r="G8" s="52"/>
      <c r="H8" s="40"/>
      <c r="I8" s="52"/>
      <c r="J8" s="53"/>
      <c r="K8" s="54"/>
      <c r="L8" s="41"/>
      <c r="R8" s="11"/>
      <c r="S8" s="11"/>
    </row>
    <row r="9" spans="1:15" s="15" customFormat="1" ht="14.25" customHeight="1">
      <c r="A9" s="91"/>
      <c r="B9" s="84" t="s">
        <v>6</v>
      </c>
      <c r="C9" s="85" t="s">
        <v>7</v>
      </c>
      <c r="D9" s="86" t="s">
        <v>8</v>
      </c>
      <c r="E9" s="86"/>
      <c r="F9" s="86"/>
      <c r="G9" s="86"/>
      <c r="H9" s="86"/>
      <c r="I9" s="82" t="s">
        <v>9</v>
      </c>
      <c r="J9" s="83" t="s">
        <v>10</v>
      </c>
      <c r="K9" s="94" t="s">
        <v>11</v>
      </c>
      <c r="L9" s="90" t="s">
        <v>49</v>
      </c>
      <c r="M9" s="13"/>
      <c r="N9" s="13"/>
      <c r="O9" s="14"/>
    </row>
    <row r="10" spans="1:15" s="15" customFormat="1" ht="14.25" customHeight="1">
      <c r="A10" s="91"/>
      <c r="B10" s="84"/>
      <c r="C10" s="85"/>
      <c r="D10" s="16">
        <v>1</v>
      </c>
      <c r="E10" s="16">
        <v>2</v>
      </c>
      <c r="F10" s="16">
        <v>3</v>
      </c>
      <c r="G10" s="16">
        <v>4</v>
      </c>
      <c r="H10" s="17" t="s">
        <v>12</v>
      </c>
      <c r="I10" s="82"/>
      <c r="J10" s="83"/>
      <c r="K10" s="94"/>
      <c r="L10" s="90"/>
      <c r="M10" s="55"/>
      <c r="N10" s="18"/>
      <c r="O10" s="14"/>
    </row>
    <row r="11" spans="1:15" s="15" customFormat="1" ht="14.25" customHeight="1">
      <c r="A11" s="112">
        <v>5</v>
      </c>
      <c r="B11" s="113" t="s">
        <v>23</v>
      </c>
      <c r="C11" s="123"/>
      <c r="D11" s="126">
        <v>258</v>
      </c>
      <c r="E11" s="127">
        <v>189</v>
      </c>
      <c r="F11" s="130">
        <v>258</v>
      </c>
      <c r="G11" s="131">
        <v>183</v>
      </c>
      <c r="H11" s="116"/>
      <c r="I11" s="101">
        <f aca="true" t="shared" si="0" ref="I11:I16">IF(H11&gt;0,(SUM(D11:H11)-MIN(D11:H11)),SUM(D11:G11))</f>
        <v>888</v>
      </c>
      <c r="J11" s="102">
        <f aca="true" t="shared" si="1" ref="J11:J16">I11+C11*(IF(H11&gt;0,6,COUNTIF(D11:G11,"&gt;0")))</f>
        <v>888</v>
      </c>
      <c r="K11" s="132">
        <f aca="true" t="shared" si="2" ref="K11:K16">IF(J11&gt;0,J11/COUNTA(D11:G11),0)</f>
        <v>222</v>
      </c>
      <c r="L11" s="118">
        <v>1</v>
      </c>
      <c r="M11" s="55"/>
      <c r="N11" s="18"/>
      <c r="O11" s="14"/>
    </row>
    <row r="12" spans="1:15" s="15" customFormat="1" ht="14.25" customHeight="1">
      <c r="A12" s="112">
        <v>1</v>
      </c>
      <c r="B12" s="113" t="s">
        <v>37</v>
      </c>
      <c r="C12" s="123">
        <v>5</v>
      </c>
      <c r="D12" s="128">
        <v>213</v>
      </c>
      <c r="E12" s="129">
        <v>203</v>
      </c>
      <c r="F12" s="133">
        <v>207</v>
      </c>
      <c r="G12" s="134">
        <v>202</v>
      </c>
      <c r="H12" s="116"/>
      <c r="I12" s="101">
        <f t="shared" si="0"/>
        <v>825</v>
      </c>
      <c r="J12" s="102">
        <f t="shared" si="1"/>
        <v>845</v>
      </c>
      <c r="K12" s="132">
        <f t="shared" si="2"/>
        <v>211.25</v>
      </c>
      <c r="L12" s="118">
        <v>2</v>
      </c>
      <c r="M12" s="55"/>
      <c r="N12" s="18"/>
      <c r="O12" s="14"/>
    </row>
    <row r="13" spans="1:15" s="15" customFormat="1" ht="14.25" customHeight="1">
      <c r="A13" s="112">
        <v>7</v>
      </c>
      <c r="B13" s="113" t="s">
        <v>33</v>
      </c>
      <c r="C13" s="97"/>
      <c r="D13" s="128">
        <v>162</v>
      </c>
      <c r="E13" s="129">
        <v>241</v>
      </c>
      <c r="F13" s="130">
        <v>229</v>
      </c>
      <c r="G13" s="131">
        <v>195</v>
      </c>
      <c r="H13" s="116"/>
      <c r="I13" s="101">
        <f t="shared" si="0"/>
        <v>827</v>
      </c>
      <c r="J13" s="102">
        <f t="shared" si="1"/>
        <v>827</v>
      </c>
      <c r="K13" s="132">
        <f t="shared" si="2"/>
        <v>206.75</v>
      </c>
      <c r="L13" s="118">
        <v>3</v>
      </c>
      <c r="M13" s="55"/>
      <c r="N13" s="18"/>
      <c r="O13" s="14"/>
    </row>
    <row r="14" spans="1:15" s="15" customFormat="1" ht="14.25" customHeight="1">
      <c r="A14" s="43">
        <v>13</v>
      </c>
      <c r="B14" s="62" t="s">
        <v>19</v>
      </c>
      <c r="C14" s="20">
        <v>5</v>
      </c>
      <c r="D14" s="79">
        <v>191</v>
      </c>
      <c r="E14" s="80">
        <v>204</v>
      </c>
      <c r="F14" s="27">
        <v>214</v>
      </c>
      <c r="G14" s="28">
        <v>182</v>
      </c>
      <c r="H14" s="23"/>
      <c r="I14" s="24">
        <f t="shared" si="0"/>
        <v>791</v>
      </c>
      <c r="J14" s="25">
        <f t="shared" si="1"/>
        <v>811</v>
      </c>
      <c r="K14" s="81">
        <f t="shared" si="2"/>
        <v>202.75</v>
      </c>
      <c r="L14" s="47">
        <v>4</v>
      </c>
      <c r="M14" s="55"/>
      <c r="N14" s="18"/>
      <c r="O14" s="14"/>
    </row>
    <row r="15" spans="1:15" s="15" customFormat="1" ht="14.25" customHeight="1">
      <c r="A15" s="43">
        <v>12</v>
      </c>
      <c r="B15" s="62" t="s">
        <v>15</v>
      </c>
      <c r="C15" s="29"/>
      <c r="D15" s="79">
        <v>244</v>
      </c>
      <c r="E15" s="80">
        <v>162</v>
      </c>
      <c r="F15" s="21">
        <v>196</v>
      </c>
      <c r="G15" s="22">
        <v>182</v>
      </c>
      <c r="H15" s="23"/>
      <c r="I15" s="24">
        <f t="shared" si="0"/>
        <v>784</v>
      </c>
      <c r="J15" s="25">
        <f t="shared" si="1"/>
        <v>784</v>
      </c>
      <c r="K15" s="81">
        <f t="shared" si="2"/>
        <v>196</v>
      </c>
      <c r="L15" s="47">
        <v>5</v>
      </c>
      <c r="M15" s="55"/>
      <c r="N15" s="18"/>
      <c r="O15" s="14"/>
    </row>
    <row r="16" spans="1:14" ht="15" customHeight="1">
      <c r="A16" s="43">
        <v>2</v>
      </c>
      <c r="B16" s="62" t="s">
        <v>14</v>
      </c>
      <c r="C16" s="64"/>
      <c r="D16" s="77">
        <v>184</v>
      </c>
      <c r="E16" s="78">
        <v>210</v>
      </c>
      <c r="F16" s="21">
        <v>170</v>
      </c>
      <c r="G16" s="22">
        <v>173</v>
      </c>
      <c r="H16" s="23"/>
      <c r="I16" s="24">
        <f t="shared" si="0"/>
        <v>737</v>
      </c>
      <c r="J16" s="25">
        <f t="shared" si="1"/>
        <v>737</v>
      </c>
      <c r="K16" s="81">
        <f t="shared" si="2"/>
        <v>184.25</v>
      </c>
      <c r="L16" s="47">
        <v>6</v>
      </c>
      <c r="M16" s="55"/>
      <c r="N16" s="18"/>
    </row>
    <row r="31" ht="20.25">
      <c r="C31" s="56"/>
    </row>
  </sheetData>
  <sheetProtection selectLockedCells="1" selectUnlockedCells="1"/>
  <mergeCells count="8">
    <mergeCell ref="I9:I10"/>
    <mergeCell ref="J9:J10"/>
    <mergeCell ref="K9:K10"/>
    <mergeCell ref="L9:L10"/>
    <mergeCell ref="A9:A10"/>
    <mergeCell ref="B9:B10"/>
    <mergeCell ref="C9:C10"/>
    <mergeCell ref="D9:H9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7677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2019-01-27T11:38:27Z</dcterms:created>
  <dcterms:modified xsi:type="dcterms:W3CDTF">2019-01-27T11:38:29Z</dcterms:modified>
  <cp:category/>
  <cp:version/>
  <cp:contentType/>
  <cp:contentStatus/>
</cp:coreProperties>
</file>