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862" activeTab="2"/>
  </bookViews>
  <sheets>
    <sheet name="квалификация" sheetId="1" r:id="rId1"/>
    <sheet name="раунд робин" sheetId="2" r:id="rId2"/>
    <sheet name="степледдер" sheetId="3" r:id="rId3"/>
    <sheet name="участники" sheetId="4" r:id="rId4"/>
    <sheet name="Десперадо" sheetId="5" r:id="rId5"/>
  </sheets>
  <definedNames>
    <definedName name="_xlnm.Print_Area" localSheetId="1">'раунд робин'!$A$1:$W$22</definedName>
  </definedNames>
  <calcPr fullCalcOnLoad="1"/>
</workbook>
</file>

<file path=xl/sharedStrings.xml><?xml version="1.0" encoding="utf-8"?>
<sst xmlns="http://schemas.openxmlformats.org/spreadsheetml/2006/main" count="144" uniqueCount="106">
  <si>
    <t>Волгоградская областная</t>
  </si>
  <si>
    <t xml:space="preserve">Федерация Спортивного </t>
  </si>
  <si>
    <t>Боулинга</t>
  </si>
  <si>
    <t>Открытый Чемпионат Волгоградской области по боулингу</t>
  </si>
  <si>
    <t>21 марта 2015г.</t>
  </si>
  <si>
    <t>№п/п</t>
  </si>
  <si>
    <t xml:space="preserve"> Пары </t>
  </si>
  <si>
    <t>Итого</t>
  </si>
  <si>
    <t>Сред</t>
  </si>
  <si>
    <t>макс</t>
  </si>
  <si>
    <t>разн</t>
  </si>
  <si>
    <t>Итого пара</t>
  </si>
  <si>
    <t>место</t>
  </si>
  <si>
    <t>Раунд Робин</t>
  </si>
  <si>
    <t>№</t>
  </si>
  <si>
    <t>Фамилия</t>
  </si>
  <si>
    <t>Сумма
6 игр</t>
  </si>
  <si>
    <t>Всего
13 игр</t>
  </si>
  <si>
    <t>Сумма пары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</si>
  <si>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</si>
  <si>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</si>
  <si>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</si>
  <si>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</si>
  <si>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</si>
  <si>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</si>
  <si>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 </t>
  </si>
  <si>
    <t>ФИНАЛ</t>
  </si>
  <si>
    <t>21 марта  2015г</t>
  </si>
  <si>
    <t>Ф.И.О.</t>
  </si>
  <si>
    <t>гандикап</t>
  </si>
  <si>
    <t>взнос</t>
  </si>
  <si>
    <t>группа</t>
  </si>
  <si>
    <t>переигр-ка</t>
  </si>
  <si>
    <t>десперадо</t>
  </si>
  <si>
    <t>Анипко А.-</t>
  </si>
  <si>
    <t>Марченко П.</t>
  </si>
  <si>
    <t>ЕгозарьянА.-</t>
  </si>
  <si>
    <t>Мисходжев Р.</t>
  </si>
  <si>
    <t>Шукаев М.-</t>
  </si>
  <si>
    <t>Безотосный А.</t>
  </si>
  <si>
    <t>Кияшкин А.</t>
  </si>
  <si>
    <t>Ростов С.</t>
  </si>
  <si>
    <t>Тихонов К.</t>
  </si>
  <si>
    <t>Халанский Д.</t>
  </si>
  <si>
    <t>Гущин А.</t>
  </si>
  <si>
    <t>Лаптев В.</t>
  </si>
  <si>
    <t>Шубин В.</t>
  </si>
  <si>
    <t>Шубин М.</t>
  </si>
  <si>
    <t>Лихолай А.</t>
  </si>
  <si>
    <t>Белов А.</t>
  </si>
  <si>
    <t>Карпов С.</t>
  </si>
  <si>
    <t>Таганов А.</t>
  </si>
  <si>
    <t>Ульянова А.</t>
  </si>
  <si>
    <t>Майоров И.</t>
  </si>
  <si>
    <t>Корецкая Я.</t>
  </si>
  <si>
    <t>Рычагов М.</t>
  </si>
  <si>
    <t>Джумаев П.</t>
  </si>
  <si>
    <t>Тарапатин В.</t>
  </si>
  <si>
    <t>Казачанский А.</t>
  </si>
  <si>
    <t>Снигирев Д.</t>
  </si>
  <si>
    <t>Хохлов С</t>
  </si>
  <si>
    <t>Поляков А.</t>
  </si>
  <si>
    <t>Жиделев А.</t>
  </si>
  <si>
    <t>Команда</t>
  </si>
  <si>
    <t>результат</t>
  </si>
  <si>
    <t>сумма</t>
  </si>
  <si>
    <t>Казачанский</t>
  </si>
  <si>
    <t>Рычагов</t>
  </si>
  <si>
    <t>Корецкая</t>
  </si>
  <si>
    <t>Шукаев</t>
  </si>
  <si>
    <t>Безотосный</t>
  </si>
  <si>
    <t>Лаптев</t>
  </si>
  <si>
    <t>Гущин</t>
  </si>
  <si>
    <t xml:space="preserve">Тихонов </t>
  </si>
  <si>
    <t>Халанский</t>
  </si>
  <si>
    <t>Майоров</t>
  </si>
  <si>
    <t>Ульянова</t>
  </si>
  <si>
    <t>Мисходжев</t>
  </si>
  <si>
    <t>Егозарьян</t>
  </si>
  <si>
    <t>Лихолай</t>
  </si>
  <si>
    <t>Белов</t>
  </si>
  <si>
    <t>Анипко</t>
  </si>
  <si>
    <t>Марченко</t>
  </si>
  <si>
    <t>Тихонов</t>
  </si>
  <si>
    <t>Лихолай А</t>
  </si>
  <si>
    <t>Белов А</t>
  </si>
  <si>
    <t>Шукаев М</t>
  </si>
  <si>
    <t>Безотосный А</t>
  </si>
  <si>
    <t>Мисходжев Р</t>
  </si>
  <si>
    <t>Егозарьян А</t>
  </si>
  <si>
    <t xml:space="preserve">Кияшкин </t>
  </si>
  <si>
    <t>Ростов</t>
  </si>
  <si>
    <t>Шубин М</t>
  </si>
  <si>
    <t>Шубин В</t>
  </si>
  <si>
    <t>Джумаев</t>
  </si>
  <si>
    <t>Тарапатин</t>
  </si>
  <si>
    <t>Поляков</t>
  </si>
  <si>
    <t>Жиделев</t>
  </si>
  <si>
    <t xml:space="preserve">Снигирев </t>
  </si>
  <si>
    <t xml:space="preserve">Поляков </t>
  </si>
  <si>
    <t>Жидилев</t>
  </si>
  <si>
    <t>Кияшкин</t>
  </si>
  <si>
    <t>Хохлов</t>
  </si>
  <si>
    <t>Бондаренко</t>
  </si>
  <si>
    <t>Таганов</t>
  </si>
  <si>
    <t>Карпов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</si>
</sst>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4" borderId="14" xfId="0" applyFont="1" applyFill="1" applyBorder="1" applyAlignment="1" applyProtection="1">
      <alignment/>
      <protection locked="0"/>
    </xf>
    <xf numFmtId="0" fontId="11" fillId="35" borderId="2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6" borderId="26" xfId="0" applyFill="1" applyBorder="1" applyAlignment="1">
      <alignment horizontal="center"/>
    </xf>
    <xf numFmtId="0" fontId="15" fillId="36" borderId="2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34" borderId="12" xfId="0" applyFont="1" applyFill="1" applyBorder="1" applyAlignment="1" applyProtection="1">
      <alignment/>
      <protection locked="0"/>
    </xf>
    <xf numFmtId="0" fontId="23" fillId="34" borderId="12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" fontId="21" fillId="34" borderId="12" xfId="0" applyNumberFormat="1" applyFont="1" applyFill="1" applyBorder="1" applyAlignment="1">
      <alignment horizontal="center"/>
    </xf>
    <xf numFmtId="1" fontId="21" fillId="34" borderId="20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1" fontId="21" fillId="34" borderId="16" xfId="0" applyNumberFormat="1" applyFont="1" applyFill="1" applyBorder="1" applyAlignment="1">
      <alignment horizontal="center"/>
    </xf>
    <xf numFmtId="1" fontId="21" fillId="34" borderId="18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1" fontId="21" fillId="34" borderId="0" xfId="0" applyNumberFormat="1" applyFont="1" applyFill="1" applyBorder="1" applyAlignment="1">
      <alignment horizontal="center"/>
    </xf>
    <xf numFmtId="1" fontId="21" fillId="34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34" borderId="14" xfId="0" applyFont="1" applyFill="1" applyBorder="1" applyAlignment="1" applyProtection="1">
      <alignment/>
      <protection locked="0"/>
    </xf>
    <xf numFmtId="1" fontId="21" fillId="34" borderId="14" xfId="0" applyNumberFormat="1" applyFont="1" applyFill="1" applyBorder="1" applyAlignment="1">
      <alignment horizontal="center"/>
    </xf>
    <xf numFmtId="1" fontId="21" fillId="34" borderId="15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left"/>
    </xf>
    <xf numFmtId="0" fontId="27" fillId="0" borderId="3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37" borderId="27" xfId="0" applyFont="1" applyFill="1" applyBorder="1" applyAlignment="1">
      <alignment/>
    </xf>
    <xf numFmtId="0" fontId="27" fillId="0" borderId="28" xfId="0" applyFont="1" applyBorder="1" applyAlignment="1">
      <alignment horizontal="center"/>
    </xf>
    <xf numFmtId="0" fontId="29" fillId="37" borderId="29" xfId="0" applyFont="1" applyFill="1" applyBorder="1" applyAlignment="1">
      <alignment/>
    </xf>
    <xf numFmtId="0" fontId="27" fillId="0" borderId="30" xfId="0" applyFont="1" applyBorder="1" applyAlignment="1">
      <alignment horizontal="center"/>
    </xf>
    <xf numFmtId="0" fontId="29" fillId="37" borderId="32" xfId="0" applyFont="1" applyFill="1" applyBorder="1" applyAlignment="1">
      <alignment/>
    </xf>
    <xf numFmtId="0" fontId="27" fillId="0" borderId="33" xfId="0" applyFont="1" applyBorder="1" applyAlignment="1">
      <alignment horizontal="center"/>
    </xf>
    <xf numFmtId="0" fontId="29" fillId="37" borderId="34" xfId="0" applyFont="1" applyFill="1" applyBorder="1" applyAlignment="1">
      <alignment/>
    </xf>
    <xf numFmtId="0" fontId="27" fillId="0" borderId="35" xfId="0" applyFont="1" applyBorder="1" applyAlignment="1">
      <alignment horizontal="center"/>
    </xf>
    <xf numFmtId="1" fontId="21" fillId="34" borderId="36" xfId="0" applyNumberFormat="1" applyFont="1" applyFill="1" applyBorder="1" applyAlignment="1">
      <alignment horizontal="center"/>
    </xf>
    <xf numFmtId="0" fontId="10" fillId="38" borderId="12" xfId="0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39" borderId="12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3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33350"/>
          <a:ext cx="571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12</xdr:row>
      <xdr:rowOff>123825</xdr:rowOff>
    </xdr:from>
    <xdr:to>
      <xdr:col>3</xdr:col>
      <xdr:colOff>9525</xdr:colOff>
      <xdr:row>12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286125" y="29718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76200</xdr:rowOff>
    </xdr:from>
    <xdr:to>
      <xdr:col>3</xdr:col>
      <xdr:colOff>238125</xdr:colOff>
      <xdr:row>13</xdr:row>
      <xdr:rowOff>200025</xdr:rowOff>
    </xdr:to>
    <xdr:sp>
      <xdr:nvSpPr>
        <xdr:cNvPr id="2" name="Прямая со стрелкой 2"/>
        <xdr:cNvSpPr>
          <a:spLocks/>
        </xdr:cNvSpPr>
      </xdr:nvSpPr>
      <xdr:spPr>
        <a:xfrm flipV="1">
          <a:off x="2924175" y="2428875"/>
          <a:ext cx="600075" cy="8667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3</xdr:col>
      <xdr:colOff>247650</xdr:colOff>
      <xdr:row>8</xdr:row>
      <xdr:rowOff>180975</xdr:rowOff>
    </xdr:to>
    <xdr:sp>
      <xdr:nvSpPr>
        <xdr:cNvPr id="3" name="Прямая со стрелкой 4"/>
        <xdr:cNvSpPr>
          <a:spLocks/>
        </xdr:cNvSpPr>
      </xdr:nvSpPr>
      <xdr:spPr>
        <a:xfrm>
          <a:off x="2914650" y="1619250"/>
          <a:ext cx="619125" cy="419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19050</xdr:rowOff>
    </xdr:from>
    <xdr:to>
      <xdr:col>6</xdr:col>
      <xdr:colOff>209550</xdr:colOff>
      <xdr:row>11</xdr:row>
      <xdr:rowOff>200025</xdr:rowOff>
    </xdr:to>
    <xdr:sp>
      <xdr:nvSpPr>
        <xdr:cNvPr id="4" name="Прямая со стрелкой 6"/>
        <xdr:cNvSpPr>
          <a:spLocks/>
        </xdr:cNvSpPr>
      </xdr:nvSpPr>
      <xdr:spPr>
        <a:xfrm>
          <a:off x="6353175" y="2124075"/>
          <a:ext cx="685800" cy="676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47625</xdr:rowOff>
    </xdr:from>
    <xdr:to>
      <xdr:col>6</xdr:col>
      <xdr:colOff>200025</xdr:colOff>
      <xdr:row>14</xdr:row>
      <xdr:rowOff>238125</xdr:rowOff>
    </xdr:to>
    <xdr:sp>
      <xdr:nvSpPr>
        <xdr:cNvPr id="5" name="Прямая со стрелкой 8"/>
        <xdr:cNvSpPr>
          <a:spLocks/>
        </xdr:cNvSpPr>
      </xdr:nvSpPr>
      <xdr:spPr>
        <a:xfrm flipV="1">
          <a:off x="6372225" y="2895600"/>
          <a:ext cx="657225" cy="685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6">
      <selection activeCell="P30" sqref="P30:P31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8" width="6.28125" style="0" customWidth="1"/>
    <col min="9" max="9" width="10.7109375" style="0" customWidth="1"/>
    <col min="10" max="10" width="11.00390625" style="0" customWidth="1"/>
    <col min="11" max="13" width="0" style="0" hidden="1" customWidth="1"/>
    <col min="14" max="14" width="7.57421875" style="0" customWidth="1"/>
    <col min="15" max="15" width="8.421875" style="0" customWidth="1"/>
    <col min="16" max="16" width="6.7109375" style="0" customWidth="1"/>
  </cols>
  <sheetData>
    <row r="1" spans="1:16" s="3" customFormat="1" ht="17.25" customHeight="1">
      <c r="A1"/>
      <c r="B1"/>
      <c r="C1"/>
      <c r="D1"/>
      <c r="E1"/>
      <c r="F1"/>
      <c r="G1" s="1"/>
      <c r="H1" s="1"/>
      <c r="I1" s="2" t="s">
        <v>0</v>
      </c>
      <c r="J1"/>
      <c r="K1"/>
      <c r="L1"/>
      <c r="M1"/>
      <c r="N1"/>
      <c r="O1"/>
      <c r="P1"/>
    </row>
    <row r="2" spans="1:16" s="3" customFormat="1" ht="13.5">
      <c r="A2"/>
      <c r="B2"/>
      <c r="C2"/>
      <c r="D2"/>
      <c r="E2"/>
      <c r="F2"/>
      <c r="G2"/>
      <c r="H2"/>
      <c r="I2" s="2" t="s">
        <v>1</v>
      </c>
      <c r="J2"/>
      <c r="K2"/>
      <c r="L2"/>
      <c r="M2"/>
      <c r="N2"/>
      <c r="O2"/>
      <c r="P2"/>
    </row>
    <row r="3" spans="1:16" s="3" customFormat="1" ht="10.5" customHeight="1">
      <c r="A3"/>
      <c r="B3"/>
      <c r="C3"/>
      <c r="D3"/>
      <c r="E3"/>
      <c r="F3"/>
      <c r="G3"/>
      <c r="H3"/>
      <c r="I3" s="2" t="s">
        <v>2</v>
      </c>
      <c r="J3"/>
      <c r="K3"/>
      <c r="L3"/>
      <c r="M3"/>
      <c r="N3"/>
      <c r="O3"/>
      <c r="P3"/>
    </row>
    <row r="4" spans="1:16" s="3" customFormat="1" ht="13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3" customFormat="1" ht="24" customHeight="1">
      <c r="A5"/>
      <c r="B5" s="4" t="s">
        <v>3</v>
      </c>
      <c r="C5"/>
      <c r="D5" s="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24" customHeight="1">
      <c r="A6"/>
      <c r="B6" s="4"/>
      <c r="C6" s="6" t="s">
        <v>4</v>
      </c>
      <c r="D6" s="5"/>
      <c r="E6"/>
      <c r="F6"/>
      <c r="G6"/>
      <c r="H6"/>
      <c r="I6" s="6"/>
      <c r="J6"/>
      <c r="K6"/>
      <c r="L6"/>
      <c r="M6"/>
      <c r="N6"/>
      <c r="O6"/>
      <c r="P6"/>
    </row>
    <row r="7" spans="1:16" s="3" customFormat="1" ht="13.5" customHeight="1" thickBot="1">
      <c r="A7" s="7" t="s">
        <v>5</v>
      </c>
      <c r="B7" s="8" t="s">
        <v>6</v>
      </c>
      <c r="C7" s="9">
        <v>1</v>
      </c>
      <c r="D7" s="10">
        <v>2</v>
      </c>
      <c r="E7" s="9">
        <v>3</v>
      </c>
      <c r="F7" s="10">
        <v>4</v>
      </c>
      <c r="G7" s="9">
        <v>5</v>
      </c>
      <c r="H7" s="9">
        <v>6</v>
      </c>
      <c r="I7" s="8" t="s">
        <v>7</v>
      </c>
      <c r="J7" s="8" t="s">
        <v>8</v>
      </c>
      <c r="L7" s="11" t="s">
        <v>9</v>
      </c>
      <c r="N7" s="12" t="s">
        <v>10</v>
      </c>
      <c r="O7" s="13" t="s">
        <v>11</v>
      </c>
      <c r="P7" s="12" t="s">
        <v>12</v>
      </c>
    </row>
    <row r="8" spans="1:16" s="3" customFormat="1" ht="13.5" customHeight="1" thickBot="1">
      <c r="A8" s="14">
        <v>10</v>
      </c>
      <c r="B8" s="15" t="s">
        <v>79</v>
      </c>
      <c r="C8" s="29">
        <v>178</v>
      </c>
      <c r="D8" s="30">
        <v>199</v>
      </c>
      <c r="E8" s="31">
        <v>185</v>
      </c>
      <c r="F8" s="30">
        <v>188</v>
      </c>
      <c r="G8" s="24">
        <v>191</v>
      </c>
      <c r="H8" s="24">
        <v>214</v>
      </c>
      <c r="I8" s="25">
        <f aca="true" t="shared" si="0" ref="I8:I39">SUM(C8:H8)</f>
        <v>1155</v>
      </c>
      <c r="J8" s="20">
        <f aca="true" t="shared" si="1" ref="J8:J39">IF(C8&lt;&gt;"",AVERAGE(C8:H8),"")</f>
        <v>192.5</v>
      </c>
      <c r="K8" s="21"/>
      <c r="L8" s="22">
        <f aca="true" t="shared" si="2" ref="L8:L39">MAX(C8:H8)</f>
        <v>214</v>
      </c>
      <c r="M8" s="23">
        <f aca="true" t="shared" si="3" ref="M8:M39">MIN(C8:H8)</f>
        <v>178</v>
      </c>
      <c r="N8" s="19">
        <f aca="true" t="shared" si="4" ref="N8:N39">L8-M8</f>
        <v>36</v>
      </c>
      <c r="O8" s="119">
        <f>SUM(C8:H9)</f>
        <v>2640</v>
      </c>
      <c r="P8" s="119">
        <v>1</v>
      </c>
    </row>
    <row r="9" spans="1:16" s="3" customFormat="1" ht="13.5" customHeight="1" thickBot="1">
      <c r="A9" s="14">
        <v>10</v>
      </c>
      <c r="B9" s="15" t="s">
        <v>80</v>
      </c>
      <c r="C9" s="29">
        <v>265</v>
      </c>
      <c r="D9" s="30">
        <v>244</v>
      </c>
      <c r="E9" s="28">
        <v>257</v>
      </c>
      <c r="F9" s="27">
        <v>238</v>
      </c>
      <c r="G9" s="28">
        <v>222</v>
      </c>
      <c r="H9" s="28">
        <v>259</v>
      </c>
      <c r="I9" s="19">
        <f t="shared" si="0"/>
        <v>1485</v>
      </c>
      <c r="J9" s="20">
        <f t="shared" si="1"/>
        <v>247.5</v>
      </c>
      <c r="K9" s="21"/>
      <c r="L9" s="22">
        <f t="shared" si="2"/>
        <v>265</v>
      </c>
      <c r="M9" s="23">
        <f t="shared" si="3"/>
        <v>222</v>
      </c>
      <c r="N9" s="19">
        <f t="shared" si="4"/>
        <v>43</v>
      </c>
      <c r="O9" s="119"/>
      <c r="P9" s="119"/>
    </row>
    <row r="10" spans="1:16" s="3" customFormat="1" ht="13.5" customHeight="1" thickBot="1">
      <c r="A10" s="14">
        <v>9</v>
      </c>
      <c r="B10" s="138" t="s">
        <v>77</v>
      </c>
      <c r="C10" s="26">
        <v>245</v>
      </c>
      <c r="D10" s="27">
        <v>213</v>
      </c>
      <c r="E10" s="28">
        <v>199</v>
      </c>
      <c r="F10" s="27">
        <v>243</v>
      </c>
      <c r="G10" s="28">
        <v>245</v>
      </c>
      <c r="H10" s="28">
        <v>234</v>
      </c>
      <c r="I10" s="19">
        <f t="shared" si="0"/>
        <v>1379</v>
      </c>
      <c r="J10" s="20">
        <f t="shared" si="1"/>
        <v>229.83333333333334</v>
      </c>
      <c r="K10" s="19">
        <v>26</v>
      </c>
      <c r="L10" s="32">
        <f t="shared" si="2"/>
        <v>245</v>
      </c>
      <c r="M10" s="23">
        <f t="shared" si="3"/>
        <v>199</v>
      </c>
      <c r="N10" s="19">
        <f t="shared" si="4"/>
        <v>46</v>
      </c>
      <c r="O10" s="119">
        <f>SUM(C10:H11)</f>
        <v>2567</v>
      </c>
      <c r="P10" s="119">
        <v>2</v>
      </c>
    </row>
    <row r="11" spans="1:16" s="3" customFormat="1" ht="13.5" customHeight="1" thickBot="1">
      <c r="A11" s="14">
        <v>9</v>
      </c>
      <c r="B11" s="138" t="s">
        <v>78</v>
      </c>
      <c r="C11" s="26">
        <v>165</v>
      </c>
      <c r="D11" s="27">
        <v>200</v>
      </c>
      <c r="E11" s="28">
        <v>215</v>
      </c>
      <c r="F11" s="27">
        <v>199</v>
      </c>
      <c r="G11" s="28">
        <v>221</v>
      </c>
      <c r="H11" s="28">
        <v>188</v>
      </c>
      <c r="I11" s="19">
        <f t="shared" si="0"/>
        <v>1188</v>
      </c>
      <c r="J11" s="20">
        <f t="shared" si="1"/>
        <v>198</v>
      </c>
      <c r="K11" s="19">
        <v>27</v>
      </c>
      <c r="L11" s="32">
        <f t="shared" si="2"/>
        <v>221</v>
      </c>
      <c r="M11" s="23">
        <f t="shared" si="3"/>
        <v>165</v>
      </c>
      <c r="N11" s="19">
        <f t="shared" si="4"/>
        <v>56</v>
      </c>
      <c r="O11" s="119"/>
      <c r="P11" s="119"/>
    </row>
    <row r="12" spans="1:16" s="3" customFormat="1" ht="13.5" customHeight="1" thickBot="1">
      <c r="A12" s="14">
        <v>8</v>
      </c>
      <c r="B12" s="138" t="s">
        <v>69</v>
      </c>
      <c r="C12" s="26">
        <v>189</v>
      </c>
      <c r="D12" s="27">
        <v>184</v>
      </c>
      <c r="E12" s="28">
        <v>246</v>
      </c>
      <c r="F12" s="27">
        <v>213</v>
      </c>
      <c r="G12" s="28">
        <v>234</v>
      </c>
      <c r="H12" s="28">
        <v>221</v>
      </c>
      <c r="I12" s="19">
        <f t="shared" si="0"/>
        <v>1287</v>
      </c>
      <c r="J12" s="20">
        <f t="shared" si="1"/>
        <v>214.5</v>
      </c>
      <c r="K12" s="21"/>
      <c r="L12" s="22">
        <f t="shared" si="2"/>
        <v>246</v>
      </c>
      <c r="M12" s="23">
        <f t="shared" si="3"/>
        <v>184</v>
      </c>
      <c r="N12" s="19">
        <f t="shared" si="4"/>
        <v>62</v>
      </c>
      <c r="O12" s="119">
        <f>SUM(C12:H13)</f>
        <v>2455</v>
      </c>
      <c r="P12" s="119">
        <v>3</v>
      </c>
    </row>
    <row r="13" spans="1:16" s="3" customFormat="1" ht="13.5" customHeight="1" thickBot="1">
      <c r="A13" s="14">
        <v>8</v>
      </c>
      <c r="B13" s="138" t="s">
        <v>70</v>
      </c>
      <c r="C13" s="29">
        <v>174</v>
      </c>
      <c r="D13" s="34">
        <v>175</v>
      </c>
      <c r="E13" s="24">
        <v>234</v>
      </c>
      <c r="F13" s="34">
        <v>191</v>
      </c>
      <c r="G13" s="24">
        <v>190</v>
      </c>
      <c r="H13" s="24">
        <v>204</v>
      </c>
      <c r="I13" s="19">
        <f t="shared" si="0"/>
        <v>1168</v>
      </c>
      <c r="J13" s="20">
        <f t="shared" si="1"/>
        <v>194.66666666666666</v>
      </c>
      <c r="K13" s="21"/>
      <c r="L13" s="22">
        <f t="shared" si="2"/>
        <v>234</v>
      </c>
      <c r="M13" s="23">
        <f t="shared" si="3"/>
        <v>174</v>
      </c>
      <c r="N13" s="19">
        <f t="shared" si="4"/>
        <v>60</v>
      </c>
      <c r="O13" s="119"/>
      <c r="P13" s="119"/>
    </row>
    <row r="14" spans="1:16" s="3" customFormat="1" ht="13.5" customHeight="1" thickBot="1">
      <c r="A14" s="14">
        <v>3</v>
      </c>
      <c r="B14" s="15" t="s">
        <v>71</v>
      </c>
      <c r="C14" s="26">
        <v>176</v>
      </c>
      <c r="D14" s="27">
        <v>198</v>
      </c>
      <c r="E14" s="28">
        <v>199</v>
      </c>
      <c r="F14" s="27">
        <v>227</v>
      </c>
      <c r="G14" s="28">
        <v>190</v>
      </c>
      <c r="H14" s="28">
        <v>177</v>
      </c>
      <c r="I14" s="19">
        <f t="shared" si="0"/>
        <v>1167</v>
      </c>
      <c r="J14" s="20">
        <f t="shared" si="1"/>
        <v>194.5</v>
      </c>
      <c r="K14" s="19">
        <v>24</v>
      </c>
      <c r="L14" s="22">
        <f t="shared" si="2"/>
        <v>227</v>
      </c>
      <c r="M14" s="23">
        <f t="shared" si="3"/>
        <v>176</v>
      </c>
      <c r="N14" s="19">
        <f t="shared" si="4"/>
        <v>51</v>
      </c>
      <c r="O14" s="119">
        <f>SUM(C14:H15)</f>
        <v>2408</v>
      </c>
      <c r="P14" s="119">
        <v>4</v>
      </c>
    </row>
    <row r="15" spans="1:16" s="3" customFormat="1" ht="13.5" customHeight="1" thickBot="1">
      <c r="A15" s="14">
        <v>3</v>
      </c>
      <c r="B15" s="15" t="s">
        <v>72</v>
      </c>
      <c r="C15" s="26">
        <v>196</v>
      </c>
      <c r="D15" s="27">
        <v>220</v>
      </c>
      <c r="E15" s="28">
        <v>182</v>
      </c>
      <c r="F15" s="27">
        <v>176</v>
      </c>
      <c r="G15" s="28">
        <v>226</v>
      </c>
      <c r="H15" s="28">
        <v>241</v>
      </c>
      <c r="I15" s="19">
        <f t="shared" si="0"/>
        <v>1241</v>
      </c>
      <c r="J15" s="20">
        <f t="shared" si="1"/>
        <v>206.83333333333334</v>
      </c>
      <c r="K15" s="19">
        <v>25</v>
      </c>
      <c r="L15" s="22">
        <f t="shared" si="2"/>
        <v>241</v>
      </c>
      <c r="M15" s="23">
        <f t="shared" si="3"/>
        <v>176</v>
      </c>
      <c r="N15" s="19">
        <f t="shared" si="4"/>
        <v>65</v>
      </c>
      <c r="O15" s="119"/>
      <c r="P15" s="119"/>
    </row>
    <row r="16" spans="1:16" s="3" customFormat="1" ht="13.5" customHeight="1" thickBot="1">
      <c r="A16" s="14">
        <v>7</v>
      </c>
      <c r="B16" s="15" t="s">
        <v>75</v>
      </c>
      <c r="C16" s="24">
        <v>180</v>
      </c>
      <c r="D16" s="24">
        <v>169</v>
      </c>
      <c r="E16" s="24">
        <v>164</v>
      </c>
      <c r="F16" s="24">
        <v>206</v>
      </c>
      <c r="G16" s="24">
        <v>211</v>
      </c>
      <c r="H16" s="24">
        <v>182</v>
      </c>
      <c r="I16" s="25">
        <f t="shared" si="0"/>
        <v>1112</v>
      </c>
      <c r="J16" s="20">
        <f t="shared" si="1"/>
        <v>185.33333333333334</v>
      </c>
      <c r="K16" s="19">
        <v>28</v>
      </c>
      <c r="L16" s="32">
        <f t="shared" si="2"/>
        <v>211</v>
      </c>
      <c r="M16" s="23">
        <f t="shared" si="3"/>
        <v>164</v>
      </c>
      <c r="N16" s="19">
        <f t="shared" si="4"/>
        <v>47</v>
      </c>
      <c r="O16" s="119">
        <f>SUM(C16:H17)</f>
        <v>2365</v>
      </c>
      <c r="P16" s="119">
        <v>5</v>
      </c>
    </row>
    <row r="17" spans="1:16" s="3" customFormat="1" ht="13.5" customHeight="1" thickBot="1">
      <c r="A17" s="14">
        <v>7</v>
      </c>
      <c r="B17" s="15" t="s">
        <v>76</v>
      </c>
      <c r="C17" s="26">
        <v>222</v>
      </c>
      <c r="D17" s="27">
        <v>200</v>
      </c>
      <c r="E17" s="28">
        <v>199</v>
      </c>
      <c r="F17" s="27">
        <v>159</v>
      </c>
      <c r="G17" s="28">
        <v>240</v>
      </c>
      <c r="H17" s="28">
        <v>233</v>
      </c>
      <c r="I17" s="19">
        <f t="shared" si="0"/>
        <v>1253</v>
      </c>
      <c r="J17" s="20">
        <f t="shared" si="1"/>
        <v>208.83333333333334</v>
      </c>
      <c r="K17" s="19">
        <v>29</v>
      </c>
      <c r="L17" s="32">
        <f t="shared" si="2"/>
        <v>240</v>
      </c>
      <c r="M17" s="23">
        <f t="shared" si="3"/>
        <v>159</v>
      </c>
      <c r="N17" s="19">
        <f t="shared" si="4"/>
        <v>81</v>
      </c>
      <c r="O17" s="119"/>
      <c r="P17" s="119"/>
    </row>
    <row r="18" spans="1:16" s="3" customFormat="1" ht="13.5" customHeight="1" thickBot="1">
      <c r="A18" s="14">
        <v>13</v>
      </c>
      <c r="B18" s="33" t="s">
        <v>83</v>
      </c>
      <c r="C18" s="24">
        <v>171</v>
      </c>
      <c r="D18" s="34">
        <v>193</v>
      </c>
      <c r="E18" s="24">
        <v>220</v>
      </c>
      <c r="F18" s="34">
        <v>175</v>
      </c>
      <c r="G18" s="24">
        <v>174</v>
      </c>
      <c r="H18" s="24">
        <v>250</v>
      </c>
      <c r="I18" s="25">
        <f t="shared" si="0"/>
        <v>1183</v>
      </c>
      <c r="J18" s="20">
        <f t="shared" si="1"/>
        <v>197.16666666666666</v>
      </c>
      <c r="K18" s="21"/>
      <c r="L18" s="22">
        <f t="shared" si="2"/>
        <v>250</v>
      </c>
      <c r="M18" s="23">
        <f t="shared" si="3"/>
        <v>171</v>
      </c>
      <c r="N18" s="19">
        <f t="shared" si="4"/>
        <v>79</v>
      </c>
      <c r="O18" s="119">
        <f>SUM(C18:H19)</f>
        <v>2312</v>
      </c>
      <c r="P18" s="119">
        <v>6</v>
      </c>
    </row>
    <row r="19" spans="1:16" s="3" customFormat="1" ht="13.5" customHeight="1" thickBot="1">
      <c r="A19" s="14">
        <v>13</v>
      </c>
      <c r="B19" s="15" t="s">
        <v>74</v>
      </c>
      <c r="C19" s="26">
        <v>189</v>
      </c>
      <c r="D19" s="27">
        <v>180</v>
      </c>
      <c r="E19" s="28">
        <v>186</v>
      </c>
      <c r="F19" s="27">
        <v>160</v>
      </c>
      <c r="G19" s="28">
        <v>213</v>
      </c>
      <c r="H19" s="28">
        <v>201</v>
      </c>
      <c r="I19" s="19">
        <f t="shared" si="0"/>
        <v>1129</v>
      </c>
      <c r="J19" s="20">
        <f t="shared" si="1"/>
        <v>188.16666666666666</v>
      </c>
      <c r="K19" s="21"/>
      <c r="L19" s="22">
        <f t="shared" si="2"/>
        <v>213</v>
      </c>
      <c r="M19" s="23">
        <f t="shared" si="3"/>
        <v>160</v>
      </c>
      <c r="N19" s="19">
        <f t="shared" si="4"/>
        <v>53</v>
      </c>
      <c r="O19" s="119"/>
      <c r="P19" s="119"/>
    </row>
    <row r="20" spans="1:16" s="3" customFormat="1" ht="13.5" customHeight="1" thickBot="1">
      <c r="A20" s="14">
        <v>11</v>
      </c>
      <c r="B20" s="138" t="s">
        <v>81</v>
      </c>
      <c r="C20" s="26">
        <v>184</v>
      </c>
      <c r="D20" s="27">
        <v>157</v>
      </c>
      <c r="E20" s="28">
        <v>162</v>
      </c>
      <c r="F20" s="27">
        <v>178</v>
      </c>
      <c r="G20" s="28">
        <v>203</v>
      </c>
      <c r="H20" s="28">
        <v>172</v>
      </c>
      <c r="I20" s="19">
        <f t="shared" si="0"/>
        <v>1056</v>
      </c>
      <c r="J20" s="20">
        <f t="shared" si="1"/>
        <v>176</v>
      </c>
      <c r="K20" s="19">
        <v>20</v>
      </c>
      <c r="L20" s="22">
        <f t="shared" si="2"/>
        <v>203</v>
      </c>
      <c r="M20" s="23">
        <f t="shared" si="3"/>
        <v>157</v>
      </c>
      <c r="N20" s="19">
        <f t="shared" si="4"/>
        <v>46</v>
      </c>
      <c r="O20" s="119">
        <f>SUM(C20:H21)</f>
        <v>2264</v>
      </c>
      <c r="P20" s="119">
        <v>7</v>
      </c>
    </row>
    <row r="21" spans="1:16" s="3" customFormat="1" ht="13.5" customHeight="1" thickBot="1">
      <c r="A21" s="14">
        <v>11</v>
      </c>
      <c r="B21" s="138" t="s">
        <v>82</v>
      </c>
      <c r="C21" s="26">
        <v>181</v>
      </c>
      <c r="D21" s="27">
        <v>208</v>
      </c>
      <c r="E21" s="28">
        <v>215</v>
      </c>
      <c r="F21" s="27">
        <v>193</v>
      </c>
      <c r="G21" s="28">
        <v>227</v>
      </c>
      <c r="H21" s="28">
        <v>184</v>
      </c>
      <c r="I21" s="19">
        <f t="shared" si="0"/>
        <v>1208</v>
      </c>
      <c r="J21" s="20">
        <f t="shared" si="1"/>
        <v>201.33333333333334</v>
      </c>
      <c r="K21" s="19">
        <v>21</v>
      </c>
      <c r="L21" s="22">
        <f t="shared" si="2"/>
        <v>227</v>
      </c>
      <c r="M21" s="23">
        <f t="shared" si="3"/>
        <v>181</v>
      </c>
      <c r="N21" s="19">
        <f t="shared" si="4"/>
        <v>46</v>
      </c>
      <c r="O21" s="119"/>
      <c r="P21" s="119"/>
    </row>
    <row r="22" spans="1:16" s="3" customFormat="1" ht="13.5" customHeight="1" thickBot="1">
      <c r="A22" s="14">
        <v>14</v>
      </c>
      <c r="B22" s="15" t="s">
        <v>94</v>
      </c>
      <c r="C22" s="29">
        <v>173</v>
      </c>
      <c r="D22" s="35">
        <v>166</v>
      </c>
      <c r="E22" s="18">
        <v>188</v>
      </c>
      <c r="F22" s="17">
        <v>195</v>
      </c>
      <c r="G22" s="18">
        <v>202</v>
      </c>
      <c r="H22" s="18">
        <v>205</v>
      </c>
      <c r="I22" s="19">
        <f t="shared" si="0"/>
        <v>1129</v>
      </c>
      <c r="J22" s="20">
        <f t="shared" si="1"/>
        <v>188.16666666666666</v>
      </c>
      <c r="K22" s="21"/>
      <c r="L22" s="22">
        <f t="shared" si="2"/>
        <v>205</v>
      </c>
      <c r="M22" s="23">
        <f t="shared" si="3"/>
        <v>166</v>
      </c>
      <c r="N22" s="19">
        <f t="shared" si="4"/>
        <v>39</v>
      </c>
      <c r="O22" s="120">
        <f>SUM(C22:H23)</f>
        <v>2233</v>
      </c>
      <c r="P22" s="119">
        <v>8</v>
      </c>
    </row>
    <row r="23" spans="1:16" s="3" customFormat="1" ht="13.5" customHeight="1" thickBot="1">
      <c r="A23" s="14">
        <v>14</v>
      </c>
      <c r="B23" s="15" t="s">
        <v>95</v>
      </c>
      <c r="C23" s="16">
        <v>188</v>
      </c>
      <c r="D23" s="17">
        <v>176</v>
      </c>
      <c r="E23" s="24">
        <v>185</v>
      </c>
      <c r="F23" s="36">
        <v>206</v>
      </c>
      <c r="G23" s="37">
        <v>175</v>
      </c>
      <c r="H23" s="38">
        <v>174</v>
      </c>
      <c r="I23" s="25">
        <f t="shared" si="0"/>
        <v>1104</v>
      </c>
      <c r="J23" s="20">
        <f t="shared" si="1"/>
        <v>184</v>
      </c>
      <c r="K23" s="21"/>
      <c r="L23" s="22">
        <f t="shared" si="2"/>
        <v>206</v>
      </c>
      <c r="M23" s="23">
        <f t="shared" si="3"/>
        <v>174</v>
      </c>
      <c r="N23" s="19">
        <f t="shared" si="4"/>
        <v>32</v>
      </c>
      <c r="O23" s="121"/>
      <c r="P23" s="119"/>
    </row>
    <row r="24" spans="1:16" s="3" customFormat="1" ht="13.5" customHeight="1" thickBot="1">
      <c r="A24" s="14">
        <v>1</v>
      </c>
      <c r="B24" s="33" t="s">
        <v>91</v>
      </c>
      <c r="C24" s="24">
        <v>152</v>
      </c>
      <c r="D24" s="29">
        <v>185</v>
      </c>
      <c r="E24" s="39">
        <v>162</v>
      </c>
      <c r="F24" s="40">
        <v>192</v>
      </c>
      <c r="G24" s="41">
        <v>190</v>
      </c>
      <c r="H24" s="41">
        <v>177</v>
      </c>
      <c r="I24" s="42">
        <f t="shared" si="0"/>
        <v>1058</v>
      </c>
      <c r="J24" s="20">
        <f t="shared" si="1"/>
        <v>176.33333333333334</v>
      </c>
      <c r="K24" s="21"/>
      <c r="L24" s="22">
        <f t="shared" si="2"/>
        <v>192</v>
      </c>
      <c r="M24" s="23">
        <f t="shared" si="3"/>
        <v>152</v>
      </c>
      <c r="N24" s="19">
        <f t="shared" si="4"/>
        <v>40</v>
      </c>
      <c r="O24" s="120">
        <f>SUM(C24:H25)</f>
        <v>2230</v>
      </c>
      <c r="P24" s="119">
        <v>9</v>
      </c>
    </row>
    <row r="25" spans="1:16" s="3" customFormat="1" ht="13.5" customHeight="1" thickBot="1">
      <c r="A25" s="14">
        <v>1</v>
      </c>
      <c r="B25" s="15" t="s">
        <v>101</v>
      </c>
      <c r="C25" s="26">
        <v>213</v>
      </c>
      <c r="D25" s="27">
        <v>209</v>
      </c>
      <c r="E25" s="24">
        <v>205</v>
      </c>
      <c r="F25" s="34">
        <v>168</v>
      </c>
      <c r="G25" s="24">
        <v>206</v>
      </c>
      <c r="H25" s="24">
        <v>171</v>
      </c>
      <c r="I25" s="19">
        <f t="shared" si="0"/>
        <v>1172</v>
      </c>
      <c r="J25" s="20">
        <f t="shared" si="1"/>
        <v>195.33333333333334</v>
      </c>
      <c r="K25" s="21"/>
      <c r="L25" s="22">
        <f t="shared" si="2"/>
        <v>213</v>
      </c>
      <c r="M25" s="23">
        <f t="shared" si="3"/>
        <v>168</v>
      </c>
      <c r="N25" s="19">
        <f t="shared" si="4"/>
        <v>45</v>
      </c>
      <c r="O25" s="121"/>
      <c r="P25" s="119"/>
    </row>
    <row r="26" spans="1:16" s="3" customFormat="1" ht="13.5" customHeight="1" thickBot="1">
      <c r="A26" s="14">
        <v>4</v>
      </c>
      <c r="B26" s="15" t="s">
        <v>104</v>
      </c>
      <c r="C26" s="29">
        <v>203</v>
      </c>
      <c r="D26" s="24">
        <v>201</v>
      </c>
      <c r="E26" s="24">
        <v>176</v>
      </c>
      <c r="F26" s="24">
        <v>179</v>
      </c>
      <c r="G26" s="24">
        <v>162</v>
      </c>
      <c r="H26" s="24">
        <v>196</v>
      </c>
      <c r="I26" s="19">
        <f t="shared" si="0"/>
        <v>1117</v>
      </c>
      <c r="J26" s="20">
        <f t="shared" si="1"/>
        <v>186.16666666666666</v>
      </c>
      <c r="K26" s="19">
        <v>18</v>
      </c>
      <c r="L26" s="22">
        <f t="shared" si="2"/>
        <v>203</v>
      </c>
      <c r="M26" s="23">
        <f t="shared" si="3"/>
        <v>162</v>
      </c>
      <c r="N26" s="19">
        <f t="shared" si="4"/>
        <v>41</v>
      </c>
      <c r="O26" s="119">
        <f>SUM(C26:H27)</f>
        <v>2203</v>
      </c>
      <c r="P26" s="119">
        <v>10</v>
      </c>
    </row>
    <row r="27" spans="1:16" s="3" customFormat="1" ht="13.5" customHeight="1" thickBot="1">
      <c r="A27" s="14">
        <v>4</v>
      </c>
      <c r="B27" s="15" t="s">
        <v>105</v>
      </c>
      <c r="C27" s="26">
        <v>148</v>
      </c>
      <c r="D27" s="27">
        <v>181</v>
      </c>
      <c r="E27" s="28">
        <v>169</v>
      </c>
      <c r="F27" s="27">
        <v>203</v>
      </c>
      <c r="G27" s="28">
        <v>169</v>
      </c>
      <c r="H27" s="28">
        <v>216</v>
      </c>
      <c r="I27" s="19">
        <f t="shared" si="0"/>
        <v>1086</v>
      </c>
      <c r="J27" s="20">
        <f t="shared" si="1"/>
        <v>181</v>
      </c>
      <c r="K27" s="19">
        <v>19</v>
      </c>
      <c r="L27" s="22">
        <f t="shared" si="2"/>
        <v>216</v>
      </c>
      <c r="M27" s="23">
        <f t="shared" si="3"/>
        <v>148</v>
      </c>
      <c r="N27" s="19">
        <f t="shared" si="4"/>
        <v>68</v>
      </c>
      <c r="O27" s="119"/>
      <c r="P27" s="119"/>
    </row>
    <row r="28" spans="1:16" s="3" customFormat="1" ht="13.5" customHeight="1" thickBot="1">
      <c r="A28" s="14">
        <v>6</v>
      </c>
      <c r="B28" s="15" t="s">
        <v>67</v>
      </c>
      <c r="C28" s="26">
        <v>188</v>
      </c>
      <c r="D28" s="27">
        <v>168</v>
      </c>
      <c r="E28" s="28">
        <v>200</v>
      </c>
      <c r="F28" s="27">
        <v>172</v>
      </c>
      <c r="G28" s="28">
        <v>166</v>
      </c>
      <c r="H28" s="28">
        <v>182</v>
      </c>
      <c r="I28" s="19">
        <f t="shared" si="0"/>
        <v>1076</v>
      </c>
      <c r="J28" s="20">
        <f t="shared" si="1"/>
        <v>179.33333333333334</v>
      </c>
      <c r="K28" s="21"/>
      <c r="L28" s="22">
        <f t="shared" si="2"/>
        <v>200</v>
      </c>
      <c r="M28" s="23">
        <f t="shared" si="3"/>
        <v>166</v>
      </c>
      <c r="N28" s="19">
        <f t="shared" si="4"/>
        <v>34</v>
      </c>
      <c r="O28" s="119">
        <f>SUM(C28:H29)</f>
        <v>2199</v>
      </c>
      <c r="P28" s="119">
        <v>11</v>
      </c>
    </row>
    <row r="29" spans="1:16" s="3" customFormat="1" ht="13.5" customHeight="1" thickBot="1">
      <c r="A29" s="14">
        <v>6</v>
      </c>
      <c r="B29" s="15" t="s">
        <v>68</v>
      </c>
      <c r="C29" s="26">
        <v>153</v>
      </c>
      <c r="D29" s="27">
        <v>157</v>
      </c>
      <c r="E29" s="28">
        <v>160</v>
      </c>
      <c r="F29" s="27">
        <v>218</v>
      </c>
      <c r="G29" s="28">
        <v>205</v>
      </c>
      <c r="H29" s="28">
        <v>230</v>
      </c>
      <c r="I29" s="25">
        <f t="shared" si="0"/>
        <v>1123</v>
      </c>
      <c r="J29" s="20">
        <f t="shared" si="1"/>
        <v>187.16666666666666</v>
      </c>
      <c r="K29" s="21"/>
      <c r="L29" s="22">
        <f t="shared" si="2"/>
        <v>230</v>
      </c>
      <c r="M29" s="23">
        <f t="shared" si="3"/>
        <v>153</v>
      </c>
      <c r="N29" s="19">
        <f t="shared" si="4"/>
        <v>77</v>
      </c>
      <c r="O29" s="119"/>
      <c r="P29" s="119"/>
    </row>
    <row r="30" spans="1:16" s="3" customFormat="1" ht="13.5" customHeight="1" thickBot="1">
      <c r="A30" s="14">
        <v>2</v>
      </c>
      <c r="B30" s="15" t="s">
        <v>98</v>
      </c>
      <c r="C30" s="16">
        <v>211</v>
      </c>
      <c r="D30" s="17">
        <v>175</v>
      </c>
      <c r="E30" s="18">
        <v>183</v>
      </c>
      <c r="F30" s="17">
        <v>180</v>
      </c>
      <c r="G30" s="18">
        <v>186</v>
      </c>
      <c r="H30" s="18">
        <v>161</v>
      </c>
      <c r="I30" s="19">
        <f t="shared" si="0"/>
        <v>1096</v>
      </c>
      <c r="J30" s="20">
        <f t="shared" si="1"/>
        <v>182.66666666666666</v>
      </c>
      <c r="K30" s="21"/>
      <c r="L30" s="22">
        <f t="shared" si="2"/>
        <v>211</v>
      </c>
      <c r="M30" s="23">
        <f t="shared" si="3"/>
        <v>161</v>
      </c>
      <c r="N30" s="19">
        <f t="shared" si="4"/>
        <v>50</v>
      </c>
      <c r="O30" s="119">
        <f>SUM(C30:H31)</f>
        <v>2190</v>
      </c>
      <c r="P30" s="119">
        <v>12</v>
      </c>
    </row>
    <row r="31" spans="1:16" s="3" customFormat="1" ht="13.5" customHeight="1" thickBot="1">
      <c r="A31" s="14">
        <v>2</v>
      </c>
      <c r="B31" s="15" t="s">
        <v>66</v>
      </c>
      <c r="C31" s="16">
        <v>165</v>
      </c>
      <c r="D31" s="17">
        <v>156</v>
      </c>
      <c r="E31" s="18">
        <v>204</v>
      </c>
      <c r="F31" s="17">
        <v>153</v>
      </c>
      <c r="G31" s="18">
        <v>205</v>
      </c>
      <c r="H31" s="18">
        <v>211</v>
      </c>
      <c r="I31" s="19">
        <f t="shared" si="0"/>
        <v>1094</v>
      </c>
      <c r="J31" s="20">
        <f t="shared" si="1"/>
        <v>182.33333333333334</v>
      </c>
      <c r="K31" s="21"/>
      <c r="L31" s="22">
        <f t="shared" si="2"/>
        <v>211</v>
      </c>
      <c r="M31" s="23">
        <f t="shared" si="3"/>
        <v>153</v>
      </c>
      <c r="N31" s="19">
        <f t="shared" si="4"/>
        <v>58</v>
      </c>
      <c r="O31" s="119"/>
      <c r="P31" s="119"/>
    </row>
    <row r="32" spans="1:16" s="3" customFormat="1" ht="13.5" customHeight="1" thickBot="1">
      <c r="A32" s="14">
        <v>12</v>
      </c>
      <c r="B32" s="15" t="s">
        <v>92</v>
      </c>
      <c r="C32" s="24">
        <v>203</v>
      </c>
      <c r="D32" s="24">
        <v>140</v>
      </c>
      <c r="E32" s="24">
        <v>211</v>
      </c>
      <c r="F32" s="24">
        <v>220</v>
      </c>
      <c r="G32" s="24">
        <v>161</v>
      </c>
      <c r="H32" s="24">
        <v>158</v>
      </c>
      <c r="I32" s="19">
        <f t="shared" si="0"/>
        <v>1093</v>
      </c>
      <c r="J32" s="20">
        <f t="shared" si="1"/>
        <v>182.16666666666666</v>
      </c>
      <c r="K32" s="21"/>
      <c r="L32" s="22">
        <f t="shared" si="2"/>
        <v>220</v>
      </c>
      <c r="M32" s="23">
        <f t="shared" si="3"/>
        <v>140</v>
      </c>
      <c r="N32" s="19">
        <f t="shared" si="4"/>
        <v>80</v>
      </c>
      <c r="O32" s="119">
        <f>SUM(C32:H33)</f>
        <v>2173</v>
      </c>
      <c r="P32" s="119">
        <v>13</v>
      </c>
    </row>
    <row r="33" spans="1:16" s="3" customFormat="1" ht="13.5" customHeight="1" thickBot="1">
      <c r="A33" s="14">
        <v>12</v>
      </c>
      <c r="B33" s="15" t="s">
        <v>93</v>
      </c>
      <c r="C33" s="26">
        <v>167</v>
      </c>
      <c r="D33" s="27">
        <v>164</v>
      </c>
      <c r="E33" s="28">
        <v>218</v>
      </c>
      <c r="F33" s="27">
        <v>162</v>
      </c>
      <c r="G33" s="28">
        <v>170</v>
      </c>
      <c r="H33" s="28">
        <v>199</v>
      </c>
      <c r="I33" s="19">
        <f t="shared" si="0"/>
        <v>1080</v>
      </c>
      <c r="J33" s="20">
        <f t="shared" si="1"/>
        <v>180</v>
      </c>
      <c r="K33" s="21"/>
      <c r="L33" s="22">
        <f t="shared" si="2"/>
        <v>218</v>
      </c>
      <c r="M33" s="23">
        <f t="shared" si="3"/>
        <v>162</v>
      </c>
      <c r="N33" s="19">
        <f t="shared" si="4"/>
        <v>56</v>
      </c>
      <c r="O33" s="119"/>
      <c r="P33" s="119"/>
    </row>
    <row r="34" spans="1:16" s="3" customFormat="1" ht="13.5" customHeight="1" thickBot="1">
      <c r="A34" s="14">
        <v>5</v>
      </c>
      <c r="B34" s="15" t="s">
        <v>99</v>
      </c>
      <c r="C34" s="26">
        <v>171</v>
      </c>
      <c r="D34" s="27">
        <v>162</v>
      </c>
      <c r="E34" s="28">
        <v>166</v>
      </c>
      <c r="F34" s="27">
        <v>159</v>
      </c>
      <c r="G34" s="28">
        <v>190</v>
      </c>
      <c r="H34" s="28">
        <v>157</v>
      </c>
      <c r="I34" s="19">
        <f t="shared" si="0"/>
        <v>1005</v>
      </c>
      <c r="J34" s="20">
        <f t="shared" si="1"/>
        <v>167.5</v>
      </c>
      <c r="K34" s="21"/>
      <c r="L34" s="22">
        <f t="shared" si="2"/>
        <v>190</v>
      </c>
      <c r="M34" s="23">
        <f t="shared" si="3"/>
        <v>157</v>
      </c>
      <c r="N34" s="19">
        <f t="shared" si="4"/>
        <v>33</v>
      </c>
      <c r="O34" s="119">
        <f>SUM(C34:H35)</f>
        <v>2153</v>
      </c>
      <c r="P34" s="119">
        <v>14</v>
      </c>
    </row>
    <row r="35" spans="1:16" s="3" customFormat="1" ht="13.5" customHeight="1" thickBot="1">
      <c r="A35" s="118">
        <v>5</v>
      </c>
      <c r="B35" s="15" t="s">
        <v>100</v>
      </c>
      <c r="C35" s="29">
        <v>200</v>
      </c>
      <c r="D35" s="24">
        <v>174</v>
      </c>
      <c r="E35" s="28">
        <v>207</v>
      </c>
      <c r="F35" s="27">
        <v>160</v>
      </c>
      <c r="G35" s="28">
        <v>209</v>
      </c>
      <c r="H35" s="28">
        <v>198</v>
      </c>
      <c r="I35" s="19">
        <f t="shared" si="0"/>
        <v>1148</v>
      </c>
      <c r="J35" s="20">
        <f t="shared" si="1"/>
        <v>191.33333333333334</v>
      </c>
      <c r="K35" s="21"/>
      <c r="L35" s="22">
        <f t="shared" si="2"/>
        <v>209</v>
      </c>
      <c r="M35" s="23">
        <f t="shared" si="3"/>
        <v>160</v>
      </c>
      <c r="N35" s="19">
        <f t="shared" si="4"/>
        <v>49</v>
      </c>
      <c r="O35" s="119"/>
      <c r="P35" s="119"/>
    </row>
    <row r="36" spans="1:16" s="3" customFormat="1" ht="13.5" customHeight="1" thickBot="1">
      <c r="A36" s="14">
        <v>15</v>
      </c>
      <c r="B36" s="15" t="s">
        <v>102</v>
      </c>
      <c r="C36" s="26">
        <v>150</v>
      </c>
      <c r="D36" s="27">
        <v>182</v>
      </c>
      <c r="E36" s="28">
        <v>170</v>
      </c>
      <c r="F36" s="27">
        <v>161</v>
      </c>
      <c r="G36" s="28">
        <v>172</v>
      </c>
      <c r="H36" s="28">
        <v>218</v>
      </c>
      <c r="I36" s="19">
        <f t="shared" si="0"/>
        <v>1053</v>
      </c>
      <c r="J36" s="20">
        <f t="shared" si="1"/>
        <v>175.5</v>
      </c>
      <c r="K36" s="19">
        <v>22</v>
      </c>
      <c r="L36" s="22">
        <f t="shared" si="2"/>
        <v>218</v>
      </c>
      <c r="M36" s="23">
        <f t="shared" si="3"/>
        <v>150</v>
      </c>
      <c r="N36" s="19">
        <f t="shared" si="4"/>
        <v>68</v>
      </c>
      <c r="O36" s="120">
        <f>SUM(C36:H37)</f>
        <v>1953</v>
      </c>
      <c r="P36" s="119">
        <v>15</v>
      </c>
    </row>
    <row r="37" spans="1:16" s="3" customFormat="1" ht="13.5" customHeight="1" thickBot="1">
      <c r="A37" s="14">
        <v>15</v>
      </c>
      <c r="B37" s="15" t="s">
        <v>103</v>
      </c>
      <c r="C37" s="26">
        <v>124</v>
      </c>
      <c r="D37" s="27">
        <v>171</v>
      </c>
      <c r="E37" s="28">
        <v>145</v>
      </c>
      <c r="F37" s="27">
        <v>140</v>
      </c>
      <c r="G37" s="28">
        <v>159</v>
      </c>
      <c r="H37" s="28">
        <v>161</v>
      </c>
      <c r="I37" s="19">
        <f t="shared" si="0"/>
        <v>900</v>
      </c>
      <c r="J37" s="20">
        <f t="shared" si="1"/>
        <v>150</v>
      </c>
      <c r="K37" s="19">
        <v>23</v>
      </c>
      <c r="L37" s="22">
        <f t="shared" si="2"/>
        <v>171</v>
      </c>
      <c r="M37" s="23">
        <f t="shared" si="3"/>
        <v>124</v>
      </c>
      <c r="N37" s="19">
        <f t="shared" si="4"/>
        <v>47</v>
      </c>
      <c r="O37" s="121"/>
      <c r="P37" s="119"/>
    </row>
    <row r="38" spans="1:16" s="3" customFormat="1" ht="13.5" customHeight="1" thickBot="1">
      <c r="A38" s="14"/>
      <c r="B38" s="15"/>
      <c r="C38" s="29"/>
      <c r="D38" s="34"/>
      <c r="E38" s="30"/>
      <c r="F38" s="36"/>
      <c r="G38" s="37"/>
      <c r="H38" s="38"/>
      <c r="I38" s="25">
        <f t="shared" si="0"/>
        <v>0</v>
      </c>
      <c r="J38" s="20">
        <f t="shared" si="1"/>
      </c>
      <c r="K38" s="21"/>
      <c r="L38" s="22">
        <f t="shared" si="2"/>
        <v>0</v>
      </c>
      <c r="M38" s="23">
        <f t="shared" si="3"/>
        <v>0</v>
      </c>
      <c r="N38" s="19">
        <f t="shared" si="4"/>
        <v>0</v>
      </c>
      <c r="O38" s="119">
        <f>SUM(C38:H39)</f>
        <v>0</v>
      </c>
      <c r="P38" s="119">
        <v>16</v>
      </c>
    </row>
    <row r="39" spans="1:16" s="3" customFormat="1" ht="13.5" customHeight="1">
      <c r="A39" s="14"/>
      <c r="B39" s="15"/>
      <c r="C39" s="29"/>
      <c r="D39" s="34"/>
      <c r="E39" s="28"/>
      <c r="F39" s="27"/>
      <c r="G39" s="28"/>
      <c r="H39" s="28"/>
      <c r="I39" s="19">
        <f t="shared" si="0"/>
        <v>0</v>
      </c>
      <c r="J39" s="20">
        <f t="shared" si="1"/>
      </c>
      <c r="K39" s="21"/>
      <c r="L39" s="22">
        <f t="shared" si="2"/>
        <v>0</v>
      </c>
      <c r="M39" s="23">
        <f t="shared" si="3"/>
        <v>0</v>
      </c>
      <c r="N39" s="19">
        <f t="shared" si="4"/>
        <v>0</v>
      </c>
      <c r="O39" s="119"/>
      <c r="P39" s="119"/>
    </row>
    <row r="40" ht="12.75">
      <c r="C40" s="43"/>
    </row>
    <row r="41" ht="12.75">
      <c r="C41" s="43"/>
    </row>
    <row r="42" ht="12.75">
      <c r="C42" s="43"/>
    </row>
    <row r="43" ht="12.75">
      <c r="C43" s="43"/>
    </row>
    <row r="44" ht="12.75">
      <c r="C44" s="43"/>
    </row>
  </sheetData>
  <sheetProtection selectLockedCells="1" selectUnlockedCells="1"/>
  <mergeCells count="32">
    <mergeCell ref="O8:O9"/>
    <mergeCell ref="P12:P13"/>
    <mergeCell ref="O10:O11"/>
    <mergeCell ref="P14:P15"/>
    <mergeCell ref="O28:O29"/>
    <mergeCell ref="P8:P9"/>
    <mergeCell ref="O20:O21"/>
    <mergeCell ref="P10:P11"/>
    <mergeCell ref="O14:O15"/>
    <mergeCell ref="P20:P21"/>
    <mergeCell ref="O12:O13"/>
    <mergeCell ref="P22:P23"/>
    <mergeCell ref="O16:O17"/>
    <mergeCell ref="P16:P17"/>
    <mergeCell ref="O18:O19"/>
    <mergeCell ref="P18:P19"/>
    <mergeCell ref="O22:O23"/>
    <mergeCell ref="P30:P31"/>
    <mergeCell ref="O30:O31"/>
    <mergeCell ref="P24:P25"/>
    <mergeCell ref="O32:O33"/>
    <mergeCell ref="P26:P27"/>
    <mergeCell ref="O26:O27"/>
    <mergeCell ref="P36:P37"/>
    <mergeCell ref="O38:O39"/>
    <mergeCell ref="P38:P39"/>
    <mergeCell ref="O24:O25"/>
    <mergeCell ref="P32:P33"/>
    <mergeCell ref="O36:O37"/>
    <mergeCell ref="P34:P35"/>
    <mergeCell ref="O34:O35"/>
    <mergeCell ref="P28:P29"/>
  </mergeCells>
  <conditionalFormatting sqref="C8:H39">
    <cfRule type="cellIs" priority="1" dxfId="2" operator="equal" stopIfTrue="1">
      <formula>$L8</formula>
    </cfRule>
    <cfRule type="cellIs" priority="2" dxfId="1" operator="equal" stopIfTrue="1">
      <formula>$M8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90" r:id="rId3"/>
  <legacyDrawing r:id="rId2"/>
  <oleObjects>
    <oleObject progId="Рисунок Microsoft Word" shapeId="742188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V16" sqref="V16:V17"/>
    </sheetView>
  </sheetViews>
  <sheetFormatPr defaultColWidth="9.140625" defaultRowHeight="12.75"/>
  <cols>
    <col min="1" max="1" width="3.57421875" style="0" customWidth="1"/>
    <col min="2" max="2" width="16.140625" style="0" customWidth="1"/>
    <col min="3" max="3" width="6.7109375" style="0" customWidth="1"/>
    <col min="4" max="5" width="7.00390625" style="0" customWidth="1"/>
    <col min="6" max="6" width="5.28125" style="0" customWidth="1"/>
    <col min="7" max="7" width="4.57421875" style="0" customWidth="1"/>
    <col min="8" max="8" width="5.140625" style="0" customWidth="1"/>
    <col min="9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8515625" style="0" customWidth="1"/>
    <col min="23" max="23" width="4.140625" style="0" customWidth="1"/>
    <col min="24" max="24" width="6.00390625" style="0" customWidth="1"/>
    <col min="25" max="25" width="4.7109375" style="0" customWidth="1"/>
    <col min="26" max="26" width="7.421875" style="0" customWidth="1"/>
    <col min="27" max="27" width="9.8515625" style="0" customWidth="1"/>
    <col min="28" max="28" width="5.28125" style="0" customWidth="1"/>
    <col min="29" max="29" width="6.00390625" style="0" customWidth="1"/>
    <col min="30" max="30" width="5.140625" style="0" customWidth="1"/>
    <col min="31" max="31" width="5.57421875" style="0" customWidth="1"/>
    <col min="32" max="32" width="7.57421875" style="0" customWidth="1"/>
  </cols>
  <sheetData>
    <row r="1" spans="2:20" ht="11.25" customHeight="1">
      <c r="B1" s="44"/>
      <c r="C1" s="44"/>
      <c r="D1" s="44"/>
      <c r="E1" s="44"/>
      <c r="F1" s="44"/>
      <c r="G1" s="44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5"/>
    </row>
    <row r="2" spans="2:23" ht="22.5" customHeight="1">
      <c r="B2" s="46"/>
      <c r="C2" s="47"/>
      <c r="D2" s="46"/>
      <c r="E2" s="46"/>
      <c r="F2" s="46" t="s">
        <v>13</v>
      </c>
      <c r="G2" s="46"/>
      <c r="H2" s="48"/>
      <c r="I2" s="48"/>
      <c r="J2" s="48"/>
      <c r="K2" s="48"/>
      <c r="L2" s="48"/>
      <c r="M2" s="48"/>
      <c r="N2" s="48"/>
      <c r="O2" s="48"/>
      <c r="P2" s="48"/>
      <c r="Q2" s="2" t="s">
        <v>1</v>
      </c>
      <c r="W2" s="45"/>
    </row>
    <row r="3" spans="2:23" ht="22.5" customHeight="1">
      <c r="B3" s="46"/>
      <c r="C3" s="47"/>
      <c r="D3" s="46"/>
      <c r="E3" s="46"/>
      <c r="F3" s="46"/>
      <c r="G3" s="46"/>
      <c r="H3" s="48"/>
      <c r="I3" s="48"/>
      <c r="J3" s="48"/>
      <c r="K3" s="48"/>
      <c r="L3" s="48"/>
      <c r="M3" s="48"/>
      <c r="N3" s="48"/>
      <c r="O3" s="48"/>
      <c r="P3" s="48"/>
      <c r="Q3" s="2"/>
      <c r="W3" s="45"/>
    </row>
    <row r="4" spans="2:17" ht="28.5" customHeight="1">
      <c r="B4" s="46"/>
      <c r="C4" s="46"/>
      <c r="D4" s="46"/>
      <c r="E4" s="46"/>
      <c r="F4" s="46"/>
      <c r="G4" s="49" t="s">
        <v>4</v>
      </c>
      <c r="H4" s="49"/>
      <c r="I4" s="48"/>
      <c r="Q4" s="2" t="s">
        <v>2</v>
      </c>
    </row>
    <row r="5" spans="1:22" ht="14.25" customHeight="1">
      <c r="A5" s="125" t="s">
        <v>14</v>
      </c>
      <c r="B5" s="125" t="s">
        <v>15</v>
      </c>
      <c r="C5" s="126" t="s">
        <v>16</v>
      </c>
      <c r="D5" s="126" t="s">
        <v>17</v>
      </c>
      <c r="E5" s="128" t="s">
        <v>18</v>
      </c>
      <c r="F5" s="129" t="s">
        <v>19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6" t="s">
        <v>20</v>
      </c>
      <c r="U5" s="126" t="s">
        <v>21</v>
      </c>
      <c r="V5" s="125" t="s">
        <v>22</v>
      </c>
    </row>
    <row r="6" spans="1:22" ht="17.25" customHeight="1">
      <c r="A6" s="125"/>
      <c r="B6" s="125"/>
      <c r="C6" s="125"/>
      <c r="D6" s="125"/>
      <c r="E6" s="128"/>
      <c r="F6" s="50">
        <v>7</v>
      </c>
      <c r="G6" s="51" t="s">
        <v>23</v>
      </c>
      <c r="H6" s="50">
        <v>8</v>
      </c>
      <c r="I6" s="51" t="s">
        <v>23</v>
      </c>
      <c r="J6" s="50">
        <v>9</v>
      </c>
      <c r="K6" s="51" t="s">
        <v>23</v>
      </c>
      <c r="L6" s="50">
        <v>10</v>
      </c>
      <c r="M6" s="51" t="s">
        <v>23</v>
      </c>
      <c r="N6" s="50">
        <v>11</v>
      </c>
      <c r="O6" s="51" t="s">
        <v>23</v>
      </c>
      <c r="P6" s="50">
        <v>12</v>
      </c>
      <c r="Q6" s="51" t="s">
        <v>23</v>
      </c>
      <c r="R6" s="50">
        <v>13</v>
      </c>
      <c r="S6" s="51" t="s">
        <v>23</v>
      </c>
      <c r="T6" s="126"/>
      <c r="U6" s="126"/>
      <c r="V6" s="126"/>
    </row>
    <row r="7" spans="1:22" ht="14.25" customHeight="1" thickBot="1">
      <c r="A7" s="127" t="s">
        <v>24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1:22" ht="16.5" thickBot="1">
      <c r="A8" s="52">
        <v>2</v>
      </c>
      <c r="B8" s="53" t="s">
        <v>77</v>
      </c>
      <c r="C8" s="54">
        <v>1379</v>
      </c>
      <c r="D8" s="55">
        <f aca="true" t="shared" si="0" ref="D8:D23">SUM(C8,F8:S8)</f>
        <v>2951</v>
      </c>
      <c r="E8" s="122">
        <f>SUM(D8:D9)</f>
        <v>5722</v>
      </c>
      <c r="F8" s="59">
        <v>181</v>
      </c>
      <c r="G8" s="59"/>
      <c r="H8" s="59">
        <v>258</v>
      </c>
      <c r="I8" s="59"/>
      <c r="J8" s="59">
        <v>220</v>
      </c>
      <c r="K8" s="59"/>
      <c r="L8" s="59">
        <v>267</v>
      </c>
      <c r="M8" s="59"/>
      <c r="N8" s="59">
        <v>237</v>
      </c>
      <c r="O8" s="59"/>
      <c r="P8" s="59">
        <v>182</v>
      </c>
      <c r="Q8" s="59"/>
      <c r="R8" s="59">
        <v>227</v>
      </c>
      <c r="S8" s="59"/>
      <c r="T8" s="64">
        <f aca="true" t="shared" si="1" ref="T8:T23">SUM(G8,I8,K8,M8,S8,O8,Q8)</f>
        <v>0</v>
      </c>
      <c r="U8" s="58">
        <f aca="true" t="shared" si="2" ref="U8:U23">AVERAGE(F8,H8,J8,L8,R8,N8,P8)</f>
        <v>224.57142857142858</v>
      </c>
      <c r="V8" s="123">
        <v>1</v>
      </c>
    </row>
    <row r="9" spans="1:22" ht="16.5" thickBot="1">
      <c r="A9" s="52">
        <v>2</v>
      </c>
      <c r="B9" s="53" t="s">
        <v>78</v>
      </c>
      <c r="C9" s="54">
        <v>1188</v>
      </c>
      <c r="D9" s="55">
        <f t="shared" si="0"/>
        <v>2771</v>
      </c>
      <c r="E9" s="122"/>
      <c r="F9" s="59">
        <v>165</v>
      </c>
      <c r="G9" s="59">
        <v>0</v>
      </c>
      <c r="H9" s="59">
        <v>168</v>
      </c>
      <c r="I9" s="59">
        <v>30</v>
      </c>
      <c r="J9" s="59">
        <v>262</v>
      </c>
      <c r="K9" s="59">
        <v>30</v>
      </c>
      <c r="L9" s="59">
        <v>191</v>
      </c>
      <c r="M9" s="59">
        <v>30</v>
      </c>
      <c r="N9" s="59">
        <v>169</v>
      </c>
      <c r="O9" s="59">
        <v>30</v>
      </c>
      <c r="P9" s="59">
        <v>253</v>
      </c>
      <c r="Q9" s="59">
        <v>30</v>
      </c>
      <c r="R9" s="59">
        <v>225</v>
      </c>
      <c r="S9" s="59">
        <v>0</v>
      </c>
      <c r="T9" s="64">
        <f t="shared" si="1"/>
        <v>150</v>
      </c>
      <c r="U9" s="58">
        <f t="shared" si="2"/>
        <v>204.71428571428572</v>
      </c>
      <c r="V9" s="123"/>
    </row>
    <row r="10" spans="1:22" ht="16.5" thickBot="1">
      <c r="A10" s="52">
        <v>1</v>
      </c>
      <c r="B10" s="68" t="s">
        <v>79</v>
      </c>
      <c r="C10" s="54">
        <v>1155</v>
      </c>
      <c r="D10" s="55">
        <f t="shared" si="0"/>
        <v>2498</v>
      </c>
      <c r="E10" s="122">
        <f>SUM(D10:D11)</f>
        <v>5646</v>
      </c>
      <c r="F10" s="59">
        <v>180</v>
      </c>
      <c r="G10" s="59"/>
      <c r="H10" s="59">
        <v>194</v>
      </c>
      <c r="I10" s="59"/>
      <c r="J10" s="59">
        <v>175</v>
      </c>
      <c r="K10" s="59"/>
      <c r="L10" s="59">
        <v>181</v>
      </c>
      <c r="M10" s="56"/>
      <c r="N10" s="56">
        <v>178</v>
      </c>
      <c r="O10" s="56"/>
      <c r="P10" s="56">
        <v>222</v>
      </c>
      <c r="Q10" s="56"/>
      <c r="R10" s="56">
        <v>213</v>
      </c>
      <c r="S10" s="59"/>
      <c r="T10" s="64">
        <f t="shared" si="1"/>
        <v>0</v>
      </c>
      <c r="U10" s="58">
        <f t="shared" si="2"/>
        <v>191.85714285714286</v>
      </c>
      <c r="V10" s="123">
        <v>2</v>
      </c>
    </row>
    <row r="11" spans="1:22" ht="16.5" thickBot="1">
      <c r="A11" s="52">
        <v>1</v>
      </c>
      <c r="B11" s="53" t="s">
        <v>80</v>
      </c>
      <c r="C11" s="54">
        <v>1485</v>
      </c>
      <c r="D11" s="55">
        <f t="shared" si="0"/>
        <v>3148</v>
      </c>
      <c r="E11" s="122"/>
      <c r="F11" s="59">
        <v>241</v>
      </c>
      <c r="G11" s="65">
        <v>30</v>
      </c>
      <c r="H11" s="59">
        <v>223</v>
      </c>
      <c r="I11" s="59">
        <v>30</v>
      </c>
      <c r="J11" s="59">
        <v>238</v>
      </c>
      <c r="K11" s="59">
        <v>30</v>
      </c>
      <c r="L11" s="69">
        <v>191</v>
      </c>
      <c r="M11" s="117">
        <v>0</v>
      </c>
      <c r="N11" s="117">
        <v>143</v>
      </c>
      <c r="O11" s="117">
        <v>0</v>
      </c>
      <c r="P11" s="117">
        <v>221</v>
      </c>
      <c r="Q11" s="117">
        <v>30</v>
      </c>
      <c r="R11" s="117">
        <v>256</v>
      </c>
      <c r="S11" s="70">
        <v>30</v>
      </c>
      <c r="T11" s="64">
        <f t="shared" si="1"/>
        <v>150</v>
      </c>
      <c r="U11" s="58">
        <f t="shared" si="2"/>
        <v>216.14285714285714</v>
      </c>
      <c r="V11" s="123"/>
    </row>
    <row r="12" spans="1:22" ht="16.5" thickBot="1">
      <c r="A12" s="52">
        <v>3</v>
      </c>
      <c r="B12" s="53" t="s">
        <v>69</v>
      </c>
      <c r="C12" s="54">
        <v>1287</v>
      </c>
      <c r="D12" s="55">
        <f t="shared" si="0"/>
        <v>2716</v>
      </c>
      <c r="E12" s="122">
        <f>SUM(D12:D13)</f>
        <v>5356</v>
      </c>
      <c r="F12" s="56">
        <v>191</v>
      </c>
      <c r="G12" s="56"/>
      <c r="H12" s="56">
        <v>154</v>
      </c>
      <c r="I12" s="56"/>
      <c r="J12" s="56">
        <v>191</v>
      </c>
      <c r="K12" s="56"/>
      <c r="L12" s="56">
        <v>222</v>
      </c>
      <c r="M12" s="56"/>
      <c r="N12" s="56">
        <v>247</v>
      </c>
      <c r="O12" s="56"/>
      <c r="P12" s="56">
        <v>198</v>
      </c>
      <c r="Q12" s="56"/>
      <c r="R12" s="56">
        <v>226</v>
      </c>
      <c r="S12" s="56"/>
      <c r="T12" s="57">
        <f t="shared" si="1"/>
        <v>0</v>
      </c>
      <c r="U12" s="58">
        <f t="shared" si="2"/>
        <v>204.14285714285714</v>
      </c>
      <c r="V12" s="123">
        <v>3</v>
      </c>
    </row>
    <row r="13" spans="1:22" ht="16.5" thickBot="1">
      <c r="A13" s="52">
        <v>3</v>
      </c>
      <c r="B13" s="53" t="s">
        <v>70</v>
      </c>
      <c r="C13" s="54">
        <v>1168</v>
      </c>
      <c r="D13" s="55">
        <f t="shared" si="0"/>
        <v>2640</v>
      </c>
      <c r="E13" s="122"/>
      <c r="F13" s="59">
        <v>151</v>
      </c>
      <c r="G13" s="60">
        <v>0</v>
      </c>
      <c r="H13" s="59">
        <v>185</v>
      </c>
      <c r="I13" s="59">
        <v>0</v>
      </c>
      <c r="J13" s="59">
        <v>243</v>
      </c>
      <c r="K13" s="59">
        <v>30</v>
      </c>
      <c r="L13" s="59">
        <v>187</v>
      </c>
      <c r="M13" s="59">
        <v>30</v>
      </c>
      <c r="N13" s="59">
        <v>230</v>
      </c>
      <c r="O13" s="59">
        <v>30</v>
      </c>
      <c r="P13" s="59">
        <v>154</v>
      </c>
      <c r="Q13" s="59">
        <v>0</v>
      </c>
      <c r="R13" s="59">
        <v>202</v>
      </c>
      <c r="S13" s="59">
        <v>30</v>
      </c>
      <c r="T13" s="55">
        <f t="shared" si="1"/>
        <v>120</v>
      </c>
      <c r="U13" s="61">
        <f t="shared" si="2"/>
        <v>193.14285714285714</v>
      </c>
      <c r="V13" s="123"/>
    </row>
    <row r="14" spans="1:23" ht="16.5" thickBot="1">
      <c r="A14" s="52">
        <v>6</v>
      </c>
      <c r="B14" s="53" t="s">
        <v>73</v>
      </c>
      <c r="C14" s="54">
        <v>1183</v>
      </c>
      <c r="D14" s="55">
        <f t="shared" si="0"/>
        <v>2559</v>
      </c>
      <c r="E14" s="122">
        <f>SUM(D14:D15)</f>
        <v>5207</v>
      </c>
      <c r="F14" s="59">
        <v>228</v>
      </c>
      <c r="G14" s="59"/>
      <c r="H14" s="59">
        <v>159</v>
      </c>
      <c r="I14" s="59"/>
      <c r="J14" s="59">
        <v>225</v>
      </c>
      <c r="K14" s="59"/>
      <c r="L14" s="59">
        <v>229</v>
      </c>
      <c r="M14" s="59"/>
      <c r="N14" s="59">
        <v>159</v>
      </c>
      <c r="O14" s="59"/>
      <c r="P14" s="59">
        <v>205</v>
      </c>
      <c r="Q14" s="59"/>
      <c r="R14" s="59">
        <v>171</v>
      </c>
      <c r="S14" s="59"/>
      <c r="T14" s="64">
        <f t="shared" si="1"/>
        <v>0</v>
      </c>
      <c r="U14" s="58">
        <f t="shared" si="2"/>
        <v>196.57142857142858</v>
      </c>
      <c r="V14" s="123">
        <v>4</v>
      </c>
      <c r="W14" s="67"/>
    </row>
    <row r="15" spans="1:23" ht="16.5" thickBot="1">
      <c r="A15" s="52">
        <v>6</v>
      </c>
      <c r="B15" s="53" t="s">
        <v>74</v>
      </c>
      <c r="C15" s="54">
        <v>1129</v>
      </c>
      <c r="D15" s="55">
        <f t="shared" si="0"/>
        <v>2648</v>
      </c>
      <c r="E15" s="122"/>
      <c r="F15" s="59">
        <v>191</v>
      </c>
      <c r="G15" s="59">
        <v>30</v>
      </c>
      <c r="H15" s="59">
        <v>218</v>
      </c>
      <c r="I15" s="59">
        <v>0</v>
      </c>
      <c r="J15" s="59">
        <v>217</v>
      </c>
      <c r="K15" s="59">
        <v>30</v>
      </c>
      <c r="L15" s="59">
        <v>178</v>
      </c>
      <c r="M15" s="59">
        <v>0</v>
      </c>
      <c r="N15" s="59">
        <v>205</v>
      </c>
      <c r="O15" s="59">
        <v>0</v>
      </c>
      <c r="P15" s="59">
        <v>205</v>
      </c>
      <c r="Q15" s="59">
        <v>30</v>
      </c>
      <c r="R15" s="59">
        <v>215</v>
      </c>
      <c r="S15" s="59">
        <v>0</v>
      </c>
      <c r="T15" s="64">
        <f t="shared" si="1"/>
        <v>90</v>
      </c>
      <c r="U15" s="58">
        <f t="shared" si="2"/>
        <v>204.14285714285714</v>
      </c>
      <c r="V15" s="123"/>
      <c r="W15" s="67"/>
    </row>
    <row r="16" spans="1:23" ht="16.5" thickBot="1">
      <c r="A16" s="71">
        <v>7</v>
      </c>
      <c r="B16" s="53" t="s">
        <v>81</v>
      </c>
      <c r="C16" s="72">
        <v>1056</v>
      </c>
      <c r="D16" s="55">
        <f t="shared" si="0"/>
        <v>2340</v>
      </c>
      <c r="E16" s="122">
        <f>SUM(D16:D17)</f>
        <v>5147</v>
      </c>
      <c r="F16" s="56">
        <v>180</v>
      </c>
      <c r="G16" s="56"/>
      <c r="H16" s="56">
        <v>174</v>
      </c>
      <c r="I16" s="56"/>
      <c r="J16" s="56">
        <v>141</v>
      </c>
      <c r="K16" s="56"/>
      <c r="L16" s="56">
        <v>197</v>
      </c>
      <c r="M16" s="66"/>
      <c r="N16" s="66">
        <v>224</v>
      </c>
      <c r="O16" s="66"/>
      <c r="P16" s="66">
        <v>179</v>
      </c>
      <c r="Q16" s="66"/>
      <c r="R16" s="66">
        <v>189</v>
      </c>
      <c r="S16" s="56"/>
      <c r="T16" s="64">
        <f t="shared" si="1"/>
        <v>0</v>
      </c>
      <c r="U16" s="73">
        <f t="shared" si="2"/>
        <v>183.42857142857142</v>
      </c>
      <c r="V16" s="123">
        <v>5</v>
      </c>
      <c r="W16" s="67"/>
    </row>
    <row r="17" spans="1:22" ht="16.5" thickBot="1">
      <c r="A17" s="74">
        <v>7</v>
      </c>
      <c r="B17" s="53" t="s">
        <v>82</v>
      </c>
      <c r="C17" s="75">
        <v>1208</v>
      </c>
      <c r="D17" s="55">
        <f t="shared" si="0"/>
        <v>2807</v>
      </c>
      <c r="E17" s="122"/>
      <c r="F17" s="60">
        <v>204</v>
      </c>
      <c r="G17" s="59">
        <v>30</v>
      </c>
      <c r="H17" s="60">
        <v>225</v>
      </c>
      <c r="I17" s="59">
        <v>30</v>
      </c>
      <c r="J17" s="60">
        <v>178</v>
      </c>
      <c r="K17" s="59">
        <v>0</v>
      </c>
      <c r="L17" s="60">
        <v>244</v>
      </c>
      <c r="M17" s="59">
        <v>30</v>
      </c>
      <c r="N17" s="60">
        <v>188</v>
      </c>
      <c r="O17" s="59">
        <v>0</v>
      </c>
      <c r="P17" s="60">
        <v>224</v>
      </c>
      <c r="Q17" s="59">
        <v>0</v>
      </c>
      <c r="R17" s="60">
        <v>216</v>
      </c>
      <c r="S17" s="59">
        <v>30</v>
      </c>
      <c r="T17" s="64">
        <f t="shared" si="1"/>
        <v>120</v>
      </c>
      <c r="U17" s="73">
        <f t="shared" si="2"/>
        <v>211.28571428571428</v>
      </c>
      <c r="V17" s="123"/>
    </row>
    <row r="18" spans="1:22" ht="16.5" thickBot="1">
      <c r="A18" s="52">
        <v>5</v>
      </c>
      <c r="B18" s="53" t="s">
        <v>75</v>
      </c>
      <c r="C18" s="54">
        <v>1112</v>
      </c>
      <c r="D18" s="55">
        <f t="shared" si="0"/>
        <v>2462</v>
      </c>
      <c r="E18" s="122">
        <f>SUM(D18:D19)</f>
        <v>5055</v>
      </c>
      <c r="F18" s="59">
        <v>168</v>
      </c>
      <c r="G18" s="59"/>
      <c r="H18" s="59">
        <v>155</v>
      </c>
      <c r="I18" s="59"/>
      <c r="J18" s="59">
        <v>143</v>
      </c>
      <c r="K18" s="59"/>
      <c r="L18" s="59">
        <v>188</v>
      </c>
      <c r="M18" s="59"/>
      <c r="N18" s="59">
        <v>288</v>
      </c>
      <c r="O18" s="59"/>
      <c r="P18" s="59">
        <v>190</v>
      </c>
      <c r="Q18" s="59"/>
      <c r="R18" s="59">
        <v>218</v>
      </c>
      <c r="S18" s="59"/>
      <c r="T18" s="64">
        <f t="shared" si="1"/>
        <v>0</v>
      </c>
      <c r="U18" s="58">
        <f t="shared" si="2"/>
        <v>192.85714285714286</v>
      </c>
      <c r="V18" s="123">
        <v>6</v>
      </c>
    </row>
    <row r="19" spans="1:23" ht="16.5" thickBot="1">
      <c r="A19" s="52">
        <v>5</v>
      </c>
      <c r="B19" s="53" t="s">
        <v>76</v>
      </c>
      <c r="C19" s="54">
        <v>1253</v>
      </c>
      <c r="D19" s="55">
        <f t="shared" si="0"/>
        <v>2593</v>
      </c>
      <c r="E19" s="122"/>
      <c r="F19" s="59">
        <v>183</v>
      </c>
      <c r="G19" s="59">
        <v>30</v>
      </c>
      <c r="H19" s="59">
        <v>192</v>
      </c>
      <c r="I19" s="59">
        <v>0</v>
      </c>
      <c r="J19" s="59">
        <v>160</v>
      </c>
      <c r="K19" s="59">
        <v>0</v>
      </c>
      <c r="L19" s="59">
        <v>192</v>
      </c>
      <c r="M19" s="56">
        <v>0</v>
      </c>
      <c r="N19" s="56">
        <v>187</v>
      </c>
      <c r="O19" s="56">
        <v>30</v>
      </c>
      <c r="P19" s="56">
        <v>149</v>
      </c>
      <c r="Q19" s="56">
        <v>0</v>
      </c>
      <c r="R19" s="56">
        <v>187</v>
      </c>
      <c r="S19" s="59">
        <v>30</v>
      </c>
      <c r="T19" s="64">
        <f t="shared" si="1"/>
        <v>90</v>
      </c>
      <c r="U19" s="58">
        <f t="shared" si="2"/>
        <v>178.57142857142858</v>
      </c>
      <c r="V19" s="123"/>
      <c r="W19" s="67"/>
    </row>
    <row r="20" spans="1:23" ht="16.5" thickBot="1">
      <c r="A20" s="52">
        <v>8</v>
      </c>
      <c r="B20" s="53" t="s">
        <v>67</v>
      </c>
      <c r="C20" s="54">
        <v>1076</v>
      </c>
      <c r="D20" s="55">
        <f t="shared" si="0"/>
        <v>2416</v>
      </c>
      <c r="E20" s="122">
        <f>SUM(D20:D21)</f>
        <v>5020</v>
      </c>
      <c r="F20" s="69">
        <v>140</v>
      </c>
      <c r="G20" s="59"/>
      <c r="H20" s="70">
        <v>233</v>
      </c>
      <c r="I20" s="59"/>
      <c r="J20" s="59">
        <v>204</v>
      </c>
      <c r="K20" s="59"/>
      <c r="L20" s="69">
        <v>199</v>
      </c>
      <c r="M20" s="59"/>
      <c r="N20" s="59">
        <v>197</v>
      </c>
      <c r="O20" s="59"/>
      <c r="P20" s="59">
        <v>175</v>
      </c>
      <c r="Q20" s="59"/>
      <c r="R20" s="59">
        <v>192</v>
      </c>
      <c r="S20" s="70"/>
      <c r="T20" s="64">
        <f t="shared" si="1"/>
        <v>0</v>
      </c>
      <c r="U20" s="58">
        <f t="shared" si="2"/>
        <v>191.42857142857142</v>
      </c>
      <c r="V20" s="124">
        <v>7</v>
      </c>
      <c r="W20" s="67"/>
    </row>
    <row r="21" spans="1:23" ht="16.5" thickBot="1">
      <c r="A21" s="52">
        <v>8</v>
      </c>
      <c r="B21" s="53" t="s">
        <v>68</v>
      </c>
      <c r="C21" s="54">
        <v>1123</v>
      </c>
      <c r="D21" s="55">
        <f t="shared" si="0"/>
        <v>2604</v>
      </c>
      <c r="E21" s="122"/>
      <c r="F21" s="69">
        <v>156</v>
      </c>
      <c r="G21" s="59">
        <v>0</v>
      </c>
      <c r="H21" s="70">
        <v>224</v>
      </c>
      <c r="I21" s="59">
        <v>30</v>
      </c>
      <c r="J21" s="59">
        <v>211</v>
      </c>
      <c r="K21" s="59">
        <v>0</v>
      </c>
      <c r="L21" s="69">
        <v>177</v>
      </c>
      <c r="M21" s="63">
        <v>30</v>
      </c>
      <c r="N21" s="63">
        <v>220</v>
      </c>
      <c r="O21" s="63">
        <v>30</v>
      </c>
      <c r="P21" s="63">
        <v>212</v>
      </c>
      <c r="Q21" s="63">
        <v>30</v>
      </c>
      <c r="R21" s="63">
        <v>161</v>
      </c>
      <c r="S21" s="70">
        <v>0</v>
      </c>
      <c r="T21" s="64">
        <f t="shared" si="1"/>
        <v>120</v>
      </c>
      <c r="U21" s="58">
        <f t="shared" si="2"/>
        <v>194.42857142857142</v>
      </c>
      <c r="V21" s="124"/>
      <c r="W21" s="67"/>
    </row>
    <row r="22" spans="1:23" ht="16.5" thickBot="1">
      <c r="A22" s="52">
        <v>4</v>
      </c>
      <c r="B22" s="53" t="s">
        <v>71</v>
      </c>
      <c r="C22" s="54">
        <v>1167</v>
      </c>
      <c r="D22" s="55">
        <f t="shared" si="0"/>
        <v>2404</v>
      </c>
      <c r="E22" s="122">
        <f>SUM(D22:D23)</f>
        <v>4958</v>
      </c>
      <c r="F22" s="59">
        <v>151</v>
      </c>
      <c r="G22" s="60"/>
      <c r="H22" s="59">
        <v>163</v>
      </c>
      <c r="I22" s="59"/>
      <c r="J22" s="59">
        <v>199</v>
      </c>
      <c r="K22" s="59"/>
      <c r="L22" s="59">
        <v>190</v>
      </c>
      <c r="M22" s="59"/>
      <c r="N22" s="59">
        <v>198</v>
      </c>
      <c r="O22" s="59"/>
      <c r="P22" s="59">
        <v>139</v>
      </c>
      <c r="Q22" s="59"/>
      <c r="R22" s="62">
        <v>197</v>
      </c>
      <c r="S22" s="63"/>
      <c r="T22" s="64">
        <f t="shared" si="1"/>
        <v>0</v>
      </c>
      <c r="U22" s="58">
        <f t="shared" si="2"/>
        <v>176.71428571428572</v>
      </c>
      <c r="V22" s="123">
        <v>8</v>
      </c>
      <c r="W22" s="67"/>
    </row>
    <row r="23" spans="1:23" ht="16.5" thickBot="1">
      <c r="A23" s="52">
        <v>4</v>
      </c>
      <c r="B23" s="53" t="s">
        <v>72</v>
      </c>
      <c r="C23" s="54">
        <v>1241</v>
      </c>
      <c r="D23" s="55">
        <f t="shared" si="0"/>
        <v>2554</v>
      </c>
      <c r="E23" s="122"/>
      <c r="F23" s="63">
        <v>186</v>
      </c>
      <c r="G23" s="65">
        <v>0</v>
      </c>
      <c r="H23" s="63">
        <v>198</v>
      </c>
      <c r="I23" s="63">
        <v>0</v>
      </c>
      <c r="J23" s="63">
        <v>205</v>
      </c>
      <c r="K23" s="63">
        <v>0</v>
      </c>
      <c r="L23" s="63">
        <v>150</v>
      </c>
      <c r="M23" s="66">
        <v>0</v>
      </c>
      <c r="N23" s="66">
        <v>194</v>
      </c>
      <c r="O23" s="66">
        <v>0</v>
      </c>
      <c r="P23" s="66">
        <v>179</v>
      </c>
      <c r="Q23" s="66">
        <v>0</v>
      </c>
      <c r="R23" s="63">
        <v>201</v>
      </c>
      <c r="S23" s="63">
        <v>0</v>
      </c>
      <c r="T23" s="64">
        <f t="shared" si="1"/>
        <v>0</v>
      </c>
      <c r="U23" s="58">
        <f t="shared" si="2"/>
        <v>187.57142857142858</v>
      </c>
      <c r="V23" s="123"/>
      <c r="W23" s="67"/>
    </row>
  </sheetData>
  <sheetProtection selectLockedCells="1" selectUnlockedCells="1"/>
  <mergeCells count="26">
    <mergeCell ref="C5:C6"/>
    <mergeCell ref="D5:D6"/>
    <mergeCell ref="V5:V6"/>
    <mergeCell ref="A7:V7"/>
    <mergeCell ref="E12:E13"/>
    <mergeCell ref="V8:V9"/>
    <mergeCell ref="E5:E6"/>
    <mergeCell ref="F5:S5"/>
    <mergeCell ref="T5:T6"/>
    <mergeCell ref="U5:U6"/>
    <mergeCell ref="A5:A6"/>
    <mergeCell ref="B5:B6"/>
    <mergeCell ref="E8:E9"/>
    <mergeCell ref="V16:V17"/>
    <mergeCell ref="E22:E23"/>
    <mergeCell ref="V10:V11"/>
    <mergeCell ref="E14:E15"/>
    <mergeCell ref="V12:V13"/>
    <mergeCell ref="E20:E21"/>
    <mergeCell ref="V22:V23"/>
    <mergeCell ref="E10:E11"/>
    <mergeCell ref="V18:V19"/>
    <mergeCell ref="E16:E17"/>
    <mergeCell ref="V20:V21"/>
    <mergeCell ref="E18:E19"/>
    <mergeCell ref="V14:V15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42111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5.7109375" style="0" customWidth="1"/>
    <col min="4" max="4" width="5.28125" style="0" customWidth="1"/>
    <col min="5" max="5" width="40.57421875" style="0" customWidth="1"/>
    <col min="6" max="6" width="7.28125" style="0" customWidth="1"/>
    <col min="7" max="7" width="3.28125" style="0" customWidth="1"/>
    <col min="8" max="8" width="38.421875" style="0" customWidth="1"/>
    <col min="9" max="9" width="5.00390625" style="0" customWidth="1"/>
    <col min="10" max="10" width="22.00390625" style="0" customWidth="1"/>
    <col min="11" max="11" width="18.28125" style="0" customWidth="1"/>
    <col min="12" max="12" width="5.140625" style="0" customWidth="1"/>
    <col min="13" max="13" width="3.00390625" style="0" customWidth="1"/>
    <col min="14" max="14" width="17.140625" style="0" customWidth="1"/>
    <col min="15" max="15" width="4.8515625" style="0" customWidth="1"/>
    <col min="16" max="16" width="12.28125" style="0" customWidth="1"/>
  </cols>
  <sheetData>
    <row r="2" spans="2:6" ht="26.25">
      <c r="B2" s="76"/>
      <c r="C2" s="76"/>
      <c r="D2" s="76" t="s">
        <v>25</v>
      </c>
      <c r="E2" s="77" t="s">
        <v>26</v>
      </c>
      <c r="F2" s="6"/>
    </row>
    <row r="3" ht="14.25" customHeight="1"/>
    <row r="4" spans="2:5" ht="18">
      <c r="B4" s="78"/>
      <c r="C4" s="78"/>
      <c r="D4" s="78"/>
      <c r="E4" s="79" t="s">
        <v>27</v>
      </c>
    </row>
    <row r="5" spans="2:5" ht="18">
      <c r="B5" s="78"/>
      <c r="C5" s="78"/>
      <c r="D5" s="78"/>
      <c r="E5" s="79"/>
    </row>
    <row r="6" spans="2:5" ht="18">
      <c r="B6" s="78"/>
      <c r="C6" s="78"/>
      <c r="D6" s="78"/>
      <c r="E6" s="79"/>
    </row>
    <row r="7" spans="2:8" ht="19.5" customHeight="1">
      <c r="B7" s="80"/>
      <c r="C7" s="81"/>
      <c r="D7" s="81"/>
      <c r="E7" s="82"/>
      <c r="F7" s="82"/>
      <c r="H7" s="82"/>
    </row>
    <row r="8" spans="2:6" ht="19.5" customHeight="1">
      <c r="B8" s="53" t="s">
        <v>84</v>
      </c>
      <c r="C8" s="81">
        <v>198</v>
      </c>
      <c r="D8" s="81"/>
      <c r="E8" s="82"/>
      <c r="F8" s="82"/>
    </row>
    <row r="9" spans="1:10" ht="19.5" customHeight="1">
      <c r="A9" s="83"/>
      <c r="B9" s="53" t="s">
        <v>85</v>
      </c>
      <c r="C9">
        <v>206</v>
      </c>
      <c r="D9" s="81"/>
      <c r="E9" s="80"/>
      <c r="F9" s="67"/>
      <c r="J9" s="84"/>
    </row>
    <row r="10" spans="1:7" ht="19.5" customHeight="1">
      <c r="A10" s="85"/>
      <c r="B10" s="86"/>
      <c r="C10" s="82"/>
      <c r="D10" s="87"/>
      <c r="E10" s="53" t="s">
        <v>84</v>
      </c>
      <c r="F10" s="81">
        <v>205</v>
      </c>
      <c r="G10" s="88"/>
    </row>
    <row r="11" spans="1:8" ht="19.5" customHeight="1">
      <c r="A11" s="85"/>
      <c r="B11" s="88"/>
      <c r="C11" s="82"/>
      <c r="D11" s="81"/>
      <c r="E11" s="53" t="s">
        <v>85</v>
      </c>
      <c r="F11" s="89">
        <v>195</v>
      </c>
      <c r="G11" s="88"/>
      <c r="H11" s="80"/>
    </row>
    <row r="12" spans="1:8" ht="19.5" customHeight="1">
      <c r="A12" s="85"/>
      <c r="B12" s="88"/>
      <c r="C12" s="82"/>
      <c r="E12" s="86"/>
      <c r="F12" s="82"/>
      <c r="G12" s="84"/>
      <c r="H12" s="53" t="s">
        <v>84</v>
      </c>
    </row>
    <row r="13" spans="1:8" ht="19.5" customHeight="1">
      <c r="A13" s="85"/>
      <c r="B13" s="80"/>
      <c r="F13" s="82"/>
      <c r="G13" s="84"/>
      <c r="H13" s="53" t="s">
        <v>85</v>
      </c>
    </row>
    <row r="14" spans="1:8" ht="19.5" customHeight="1">
      <c r="A14" s="90"/>
      <c r="B14" s="53" t="s">
        <v>86</v>
      </c>
      <c r="C14">
        <v>179</v>
      </c>
      <c r="D14" s="91">
        <v>1</v>
      </c>
      <c r="E14" s="80"/>
      <c r="F14" s="82"/>
      <c r="G14" s="84"/>
      <c r="H14" s="86"/>
    </row>
    <row r="15" spans="2:7" ht="19.5" customHeight="1">
      <c r="B15" s="53" t="s">
        <v>87</v>
      </c>
      <c r="C15" s="81">
        <v>188</v>
      </c>
      <c r="D15" s="82"/>
      <c r="E15" s="53" t="s">
        <v>88</v>
      </c>
      <c r="F15" s="89">
        <v>170</v>
      </c>
      <c r="G15" s="84"/>
    </row>
    <row r="16" spans="2:6" ht="19.5" customHeight="1">
      <c r="B16" s="86"/>
      <c r="C16" s="92"/>
      <c r="D16" s="92"/>
      <c r="E16" s="53" t="s">
        <v>89</v>
      </c>
      <c r="F16" s="82">
        <v>175</v>
      </c>
    </row>
    <row r="17" spans="3:6" ht="19.5" customHeight="1">
      <c r="C17" s="67"/>
      <c r="D17" s="67"/>
      <c r="E17" s="86"/>
      <c r="F17" s="81"/>
    </row>
    <row r="18" spans="3:6" ht="12.75">
      <c r="C18" s="67"/>
      <c r="D18" s="67"/>
      <c r="E18" s="67"/>
      <c r="F18" s="67"/>
    </row>
    <row r="19" spans="3:9" ht="18">
      <c r="C19" s="67"/>
      <c r="D19" s="67"/>
      <c r="E19" s="67"/>
      <c r="F19" s="67"/>
      <c r="I19" s="81"/>
    </row>
    <row r="20" spans="3:9" ht="18">
      <c r="C20" s="82"/>
      <c r="F20" s="67"/>
      <c r="G20" s="67"/>
      <c r="H20" s="67"/>
      <c r="I20" s="67"/>
    </row>
    <row r="21" ht="12.75">
      <c r="I21" s="67"/>
    </row>
  </sheetData>
  <sheetProtection selectLockedCells="1" selectUnlockedCells="1"/>
  <printOptions/>
  <pageMargins left="0.475" right="0.1687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42059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110" zoomScaleNormal="110" zoomScalePageLayoutView="0" workbookViewId="0" topLeftCell="A1">
      <selection activeCell="I8" sqref="I8"/>
    </sheetView>
  </sheetViews>
  <sheetFormatPr defaultColWidth="11.57421875" defaultRowHeight="12.75"/>
  <cols>
    <col min="1" max="1" width="10.140625" style="0" customWidth="1"/>
    <col min="2" max="2" width="27.7109375" style="0" customWidth="1"/>
    <col min="3" max="3" width="11.421875" style="0" customWidth="1"/>
    <col min="4" max="4" width="10.8515625" style="0" customWidth="1"/>
    <col min="5" max="5" width="11.7109375" style="0" customWidth="1"/>
    <col min="6" max="6" width="11.28125" style="0" customWidth="1"/>
    <col min="7" max="7" width="10.7109375" style="0" customWidth="1"/>
  </cols>
  <sheetData>
    <row r="1" spans="2:4" ht="12.75">
      <c r="B1" s="93"/>
      <c r="C1" s="93"/>
      <c r="D1" s="93"/>
    </row>
    <row r="2" spans="1:7" ht="18">
      <c r="A2" s="87" t="s">
        <v>14</v>
      </c>
      <c r="B2" s="87" t="s">
        <v>28</v>
      </c>
      <c r="C2" s="94" t="s">
        <v>29</v>
      </c>
      <c r="D2" s="87" t="s">
        <v>30</v>
      </c>
      <c r="E2" s="95" t="s">
        <v>31</v>
      </c>
      <c r="F2" s="96" t="s">
        <v>32</v>
      </c>
      <c r="G2" s="97" t="s">
        <v>33</v>
      </c>
    </row>
    <row r="3" spans="1:7" ht="18">
      <c r="A3" s="98">
        <v>2</v>
      </c>
      <c r="B3" s="99" t="s">
        <v>34</v>
      </c>
      <c r="C3" s="98"/>
      <c r="D3" s="130"/>
      <c r="E3" s="131">
        <v>1</v>
      </c>
      <c r="F3" s="132"/>
      <c r="G3" s="132"/>
    </row>
    <row r="4" spans="1:7" ht="18">
      <c r="A4" s="100">
        <v>2</v>
      </c>
      <c r="B4" s="101" t="s">
        <v>35</v>
      </c>
      <c r="C4" s="100"/>
      <c r="D4" s="130"/>
      <c r="E4" s="131"/>
      <c r="F4" s="132"/>
      <c r="G4" s="132"/>
    </row>
    <row r="5" spans="1:7" ht="18">
      <c r="A5" s="98">
        <v>3</v>
      </c>
      <c r="B5" s="99" t="s">
        <v>36</v>
      </c>
      <c r="C5" s="98"/>
      <c r="D5" s="130"/>
      <c r="E5" s="131">
        <v>2</v>
      </c>
      <c r="F5" s="132"/>
      <c r="G5" s="132"/>
    </row>
    <row r="6" spans="1:7" ht="18">
      <c r="A6" s="100">
        <v>3</v>
      </c>
      <c r="B6" s="101" t="s">
        <v>37</v>
      </c>
      <c r="C6" s="100"/>
      <c r="D6" s="130"/>
      <c r="E6" s="131"/>
      <c r="F6" s="132"/>
      <c r="G6" s="132"/>
    </row>
    <row r="7" spans="1:7" ht="18">
      <c r="A7" s="98">
        <v>4</v>
      </c>
      <c r="B7" s="99" t="s">
        <v>38</v>
      </c>
      <c r="C7" s="98"/>
      <c r="D7" s="130"/>
      <c r="E7" s="131">
        <v>2</v>
      </c>
      <c r="F7" s="132"/>
      <c r="G7" s="132"/>
    </row>
    <row r="8" spans="1:7" ht="18">
      <c r="A8" s="100">
        <v>4</v>
      </c>
      <c r="B8" s="101" t="s">
        <v>39</v>
      </c>
      <c r="C8" s="100"/>
      <c r="D8" s="130"/>
      <c r="E8" s="131"/>
      <c r="F8" s="132"/>
      <c r="G8" s="132"/>
    </row>
    <row r="9" spans="1:7" ht="18">
      <c r="A9" s="98">
        <v>5</v>
      </c>
      <c r="B9" s="102" t="s">
        <v>40</v>
      </c>
      <c r="C9" s="98">
        <v>5</v>
      </c>
      <c r="D9" s="130"/>
      <c r="E9" s="131">
        <v>1</v>
      </c>
      <c r="F9" s="132"/>
      <c r="G9" s="132"/>
    </row>
    <row r="10" spans="1:7" ht="18">
      <c r="A10" s="100">
        <v>5</v>
      </c>
      <c r="B10" s="103" t="s">
        <v>41</v>
      </c>
      <c r="C10" s="100"/>
      <c r="D10" s="130"/>
      <c r="E10" s="131"/>
      <c r="F10" s="132"/>
      <c r="G10" s="132"/>
    </row>
    <row r="11" spans="1:7" ht="18">
      <c r="A11" s="98">
        <v>6</v>
      </c>
      <c r="B11" s="99" t="s">
        <v>42</v>
      </c>
      <c r="C11" s="98">
        <v>5</v>
      </c>
      <c r="D11" s="130"/>
      <c r="E11" s="131">
        <v>2</v>
      </c>
      <c r="F11" s="132"/>
      <c r="G11" s="132"/>
    </row>
    <row r="12" spans="1:7" ht="18">
      <c r="A12" s="100">
        <v>6</v>
      </c>
      <c r="B12" s="101" t="s">
        <v>43</v>
      </c>
      <c r="C12" s="100"/>
      <c r="D12" s="130"/>
      <c r="E12" s="131"/>
      <c r="F12" s="132"/>
      <c r="G12" s="132"/>
    </row>
    <row r="13" spans="1:7" ht="18">
      <c r="A13" s="98">
        <v>7</v>
      </c>
      <c r="B13" s="99" t="s">
        <v>44</v>
      </c>
      <c r="C13" s="98">
        <v>5</v>
      </c>
      <c r="D13" s="130"/>
      <c r="E13" s="131">
        <v>1</v>
      </c>
      <c r="F13" s="132"/>
      <c r="G13" s="132"/>
    </row>
    <row r="14" spans="1:7" ht="18">
      <c r="A14" s="100">
        <v>7</v>
      </c>
      <c r="B14" s="101" t="s">
        <v>45</v>
      </c>
      <c r="C14" s="100">
        <v>5</v>
      </c>
      <c r="D14" s="130"/>
      <c r="E14" s="131"/>
      <c r="F14" s="132"/>
      <c r="G14" s="132"/>
    </row>
    <row r="15" spans="1:7" ht="18">
      <c r="A15" s="98">
        <v>8</v>
      </c>
      <c r="B15" s="99" t="s">
        <v>46</v>
      </c>
      <c r="C15" s="98">
        <v>5</v>
      </c>
      <c r="D15" s="130"/>
      <c r="E15" s="131">
        <v>2</v>
      </c>
      <c r="F15" s="132"/>
      <c r="G15" s="132"/>
    </row>
    <row r="16" spans="1:7" ht="18">
      <c r="A16" s="100">
        <v>8</v>
      </c>
      <c r="B16" s="101" t="s">
        <v>47</v>
      </c>
      <c r="C16" s="100"/>
      <c r="D16" s="130"/>
      <c r="E16" s="131"/>
      <c r="F16" s="132"/>
      <c r="G16" s="132"/>
    </row>
    <row r="17" spans="1:7" ht="18">
      <c r="A17" s="98">
        <v>9</v>
      </c>
      <c r="B17" s="99" t="s">
        <v>48</v>
      </c>
      <c r="C17" s="98">
        <v>15</v>
      </c>
      <c r="D17" s="130"/>
      <c r="E17" s="131">
        <v>2</v>
      </c>
      <c r="F17" s="132"/>
      <c r="G17" s="132"/>
    </row>
    <row r="18" spans="1:7" ht="18">
      <c r="A18" s="100">
        <v>9</v>
      </c>
      <c r="B18" s="101" t="s">
        <v>49</v>
      </c>
      <c r="C18" s="100"/>
      <c r="D18" s="130"/>
      <c r="E18" s="131"/>
      <c r="F18" s="132"/>
      <c r="G18" s="132"/>
    </row>
    <row r="19" spans="1:7" ht="18">
      <c r="A19" s="98">
        <v>10</v>
      </c>
      <c r="B19" s="99" t="s">
        <v>50</v>
      </c>
      <c r="C19" s="98">
        <v>10</v>
      </c>
      <c r="D19" s="130"/>
      <c r="E19" s="131">
        <v>1</v>
      </c>
      <c r="F19" s="132"/>
      <c r="G19" s="132"/>
    </row>
    <row r="20" spans="1:7" ht="18">
      <c r="A20" s="100">
        <v>10</v>
      </c>
      <c r="B20" s="101" t="s">
        <v>51</v>
      </c>
      <c r="C20" s="100">
        <v>5</v>
      </c>
      <c r="D20" s="130"/>
      <c r="E20" s="131"/>
      <c r="F20" s="132"/>
      <c r="G20" s="132"/>
    </row>
    <row r="21" spans="1:7" ht="18">
      <c r="A21" s="98">
        <v>11</v>
      </c>
      <c r="B21" s="99" t="s">
        <v>52</v>
      </c>
      <c r="C21" s="98">
        <v>10</v>
      </c>
      <c r="D21" s="130"/>
      <c r="E21" s="131">
        <v>2</v>
      </c>
      <c r="F21" s="132"/>
      <c r="G21" s="132"/>
    </row>
    <row r="22" spans="1:7" ht="18">
      <c r="A22" s="100">
        <v>11</v>
      </c>
      <c r="B22" s="104" t="s">
        <v>53</v>
      </c>
      <c r="C22" s="100"/>
      <c r="D22" s="130"/>
      <c r="E22" s="131"/>
      <c r="F22" s="132"/>
      <c r="G22" s="132"/>
    </row>
    <row r="23" spans="1:7" ht="18">
      <c r="A23" s="98">
        <v>12</v>
      </c>
      <c r="B23" s="102" t="s">
        <v>54</v>
      </c>
      <c r="C23" s="98">
        <v>10</v>
      </c>
      <c r="D23" s="130"/>
      <c r="E23" s="131">
        <v>1</v>
      </c>
      <c r="F23" s="132"/>
      <c r="G23" s="132"/>
    </row>
    <row r="24" spans="1:7" ht="18">
      <c r="A24" s="100">
        <v>12</v>
      </c>
      <c r="B24" s="103" t="s">
        <v>55</v>
      </c>
      <c r="C24" s="100"/>
      <c r="D24" s="130"/>
      <c r="E24" s="131"/>
      <c r="F24" s="132"/>
      <c r="G24" s="132"/>
    </row>
    <row r="25" spans="1:7" ht="18">
      <c r="A25" s="98">
        <v>13</v>
      </c>
      <c r="B25" s="99" t="s">
        <v>56</v>
      </c>
      <c r="C25" s="98">
        <v>5</v>
      </c>
      <c r="D25" s="130"/>
      <c r="E25" s="131">
        <v>2</v>
      </c>
      <c r="F25" s="132"/>
      <c r="G25" s="132"/>
    </row>
    <row r="26" spans="1:7" ht="18">
      <c r="A26" s="100">
        <v>13</v>
      </c>
      <c r="B26" s="101" t="s">
        <v>57</v>
      </c>
      <c r="C26" s="100">
        <v>5</v>
      </c>
      <c r="D26" s="130"/>
      <c r="E26" s="131"/>
      <c r="F26" s="132"/>
      <c r="G26" s="132"/>
    </row>
    <row r="27" spans="1:7" ht="18">
      <c r="A27" s="98">
        <v>14</v>
      </c>
      <c r="B27" s="99" t="s">
        <v>58</v>
      </c>
      <c r="C27" s="98"/>
      <c r="D27" s="130"/>
      <c r="E27" s="131">
        <v>1</v>
      </c>
      <c r="F27" s="132"/>
      <c r="G27" s="132"/>
    </row>
    <row r="28" spans="1:7" ht="18">
      <c r="A28" s="100">
        <v>14</v>
      </c>
      <c r="B28" s="101" t="s">
        <v>59</v>
      </c>
      <c r="C28" s="100"/>
      <c r="D28" s="130"/>
      <c r="E28" s="131"/>
      <c r="F28" s="132"/>
      <c r="G28" s="132"/>
    </row>
    <row r="29" spans="1:7" ht="18">
      <c r="A29" s="98">
        <v>15</v>
      </c>
      <c r="B29" s="99" t="s">
        <v>60</v>
      </c>
      <c r="C29" s="98">
        <v>5</v>
      </c>
      <c r="D29" s="130"/>
      <c r="E29" s="131"/>
      <c r="F29" s="132"/>
      <c r="G29" s="132"/>
    </row>
    <row r="30" spans="1:7" ht="18">
      <c r="A30" s="100">
        <v>15</v>
      </c>
      <c r="B30" s="101"/>
      <c r="C30" s="100"/>
      <c r="D30" s="130"/>
      <c r="E30" s="131"/>
      <c r="F30" s="132"/>
      <c r="G30" s="132"/>
    </row>
    <row r="31" spans="1:7" ht="18">
      <c r="A31" s="98">
        <v>16</v>
      </c>
      <c r="B31" s="99" t="s">
        <v>61</v>
      </c>
      <c r="C31" s="98"/>
      <c r="D31" s="130"/>
      <c r="E31" s="131">
        <v>1</v>
      </c>
      <c r="F31" s="132"/>
      <c r="G31" s="132"/>
    </row>
    <row r="32" spans="1:7" ht="18">
      <c r="A32" s="100">
        <v>16</v>
      </c>
      <c r="B32" s="101" t="s">
        <v>62</v>
      </c>
      <c r="C32" s="100">
        <v>5</v>
      </c>
      <c r="D32" s="130"/>
      <c r="E32" s="131"/>
      <c r="F32" s="132"/>
      <c r="G32" s="132"/>
    </row>
    <row r="33" spans="1:7" ht="18">
      <c r="A33" s="98">
        <v>17</v>
      </c>
      <c r="B33" s="99"/>
      <c r="C33" s="98"/>
      <c r="D33" s="130"/>
      <c r="E33" s="131"/>
      <c r="F33" s="132"/>
      <c r="G33" s="132"/>
    </row>
    <row r="34" spans="1:7" ht="18">
      <c r="A34" s="100">
        <v>17</v>
      </c>
      <c r="B34" s="101"/>
      <c r="C34" s="100"/>
      <c r="D34" s="130"/>
      <c r="E34" s="131"/>
      <c r="F34" s="132"/>
      <c r="G34" s="132"/>
    </row>
  </sheetData>
  <sheetProtection selectLockedCells="1" selectUnlockedCells="1"/>
  <mergeCells count="64">
    <mergeCell ref="D5:D6"/>
    <mergeCell ref="E5:E6"/>
    <mergeCell ref="F5:F6"/>
    <mergeCell ref="G5:G6"/>
    <mergeCell ref="D3:D4"/>
    <mergeCell ref="E3:E4"/>
    <mergeCell ref="F3:F4"/>
    <mergeCell ref="G3:G4"/>
    <mergeCell ref="D9:D10"/>
    <mergeCell ref="E9:E10"/>
    <mergeCell ref="F9:F10"/>
    <mergeCell ref="G9:G10"/>
    <mergeCell ref="D7:D8"/>
    <mergeCell ref="E7:E8"/>
    <mergeCell ref="F7:F8"/>
    <mergeCell ref="G7:G8"/>
    <mergeCell ref="D13:D14"/>
    <mergeCell ref="E13:E14"/>
    <mergeCell ref="F13:F14"/>
    <mergeCell ref="G13:G14"/>
    <mergeCell ref="D11:D12"/>
    <mergeCell ref="E11:E12"/>
    <mergeCell ref="F11:F12"/>
    <mergeCell ref="G11:G12"/>
    <mergeCell ref="D17:D18"/>
    <mergeCell ref="E17:E18"/>
    <mergeCell ref="F17:F18"/>
    <mergeCell ref="G17:G18"/>
    <mergeCell ref="D15:D16"/>
    <mergeCell ref="E15:E16"/>
    <mergeCell ref="F15:F16"/>
    <mergeCell ref="G15:G16"/>
    <mergeCell ref="D21:D22"/>
    <mergeCell ref="E21:E22"/>
    <mergeCell ref="F21:F22"/>
    <mergeCell ref="G21:G22"/>
    <mergeCell ref="D19:D20"/>
    <mergeCell ref="E19:E20"/>
    <mergeCell ref="F19:F20"/>
    <mergeCell ref="G19:G20"/>
    <mergeCell ref="D25:D26"/>
    <mergeCell ref="E25:E26"/>
    <mergeCell ref="F25:F26"/>
    <mergeCell ref="G25:G26"/>
    <mergeCell ref="D23:D24"/>
    <mergeCell ref="E23:E24"/>
    <mergeCell ref="F23:F24"/>
    <mergeCell ref="G23:G24"/>
    <mergeCell ref="D29:D30"/>
    <mergeCell ref="E29:E30"/>
    <mergeCell ref="F29:F30"/>
    <mergeCell ref="G29:G30"/>
    <mergeCell ref="D27:D28"/>
    <mergeCell ref="E27:E28"/>
    <mergeCell ref="F27:F28"/>
    <mergeCell ref="G27:G28"/>
    <mergeCell ref="D33:D34"/>
    <mergeCell ref="E33:E34"/>
    <mergeCell ref="F33:F34"/>
    <mergeCell ref="G33:G34"/>
    <mergeCell ref="D31:D32"/>
    <mergeCell ref="E31:E32"/>
    <mergeCell ref="F31:F32"/>
    <mergeCell ref="G31:G32"/>
  </mergeCells>
  <printOptions/>
  <pageMargins left="0.19652777777777777" right="0.19652777777777777" top="0.35486111111111107" bottom="0.7875" header="0.31527777777777777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34.421875" style="0" customWidth="1"/>
    <col min="3" max="3" width="14.57421875" style="0" customWidth="1"/>
    <col min="6" max="6" width="35.421875" style="0" customWidth="1"/>
  </cols>
  <sheetData>
    <row r="1" spans="2:7" ht="12.75">
      <c r="B1" s="93"/>
      <c r="C1" s="93"/>
      <c r="D1" s="93"/>
      <c r="F1" s="93"/>
      <c r="G1" s="93"/>
    </row>
    <row r="2" spans="1:4" ht="18">
      <c r="A2" s="105" t="s">
        <v>14</v>
      </c>
      <c r="B2" s="106" t="s">
        <v>63</v>
      </c>
      <c r="C2" s="107" t="s">
        <v>64</v>
      </c>
      <c r="D2" s="108" t="s">
        <v>65</v>
      </c>
    </row>
    <row r="3" spans="1:4" ht="18">
      <c r="A3" s="135">
        <v>1</v>
      </c>
      <c r="B3" s="109" t="s">
        <v>90</v>
      </c>
      <c r="C3" s="110">
        <v>208</v>
      </c>
      <c r="D3" s="130">
        <f>SUM(C3:C4)</f>
        <v>400</v>
      </c>
    </row>
    <row r="4" spans="1:4" ht="18">
      <c r="A4" s="135"/>
      <c r="B4" s="111" t="s">
        <v>91</v>
      </c>
      <c r="C4" s="112">
        <v>192</v>
      </c>
      <c r="D4" s="130"/>
    </row>
    <row r="5" spans="1:4" ht="18">
      <c r="A5" s="136">
        <v>2</v>
      </c>
      <c r="B5" s="113" t="s">
        <v>92</v>
      </c>
      <c r="C5" s="114">
        <v>165</v>
      </c>
      <c r="D5" s="137">
        <f>SUM(C5:C6)</f>
        <v>361</v>
      </c>
    </row>
    <row r="6" spans="1:4" ht="18">
      <c r="A6" s="136"/>
      <c r="B6" s="115" t="s">
        <v>93</v>
      </c>
      <c r="C6" s="116">
        <v>196</v>
      </c>
      <c r="D6" s="137"/>
    </row>
    <row r="7" spans="1:4" ht="18">
      <c r="A7" s="135">
        <v>3</v>
      </c>
      <c r="B7" s="109" t="s">
        <v>68</v>
      </c>
      <c r="C7" s="110">
        <v>221</v>
      </c>
      <c r="D7" s="130">
        <f>SUM(C7:C8)</f>
        <v>419</v>
      </c>
    </row>
    <row r="8" spans="1:4" ht="18">
      <c r="A8" s="135"/>
      <c r="B8" s="111" t="s">
        <v>67</v>
      </c>
      <c r="C8" s="112">
        <v>198</v>
      </c>
      <c r="D8" s="130"/>
    </row>
    <row r="9" spans="1:4" ht="18">
      <c r="A9" s="136">
        <v>4</v>
      </c>
      <c r="B9" s="113" t="s">
        <v>94</v>
      </c>
      <c r="C9" s="114">
        <v>154</v>
      </c>
      <c r="D9" s="137">
        <f>SUM(C9:C10)</f>
        <v>380</v>
      </c>
    </row>
    <row r="10" spans="1:4" ht="18">
      <c r="A10" s="136"/>
      <c r="B10" s="115" t="s">
        <v>95</v>
      </c>
      <c r="C10" s="116">
        <v>226</v>
      </c>
      <c r="D10" s="137"/>
    </row>
    <row r="11" spans="1:4" ht="18">
      <c r="A11" s="135">
        <v>5</v>
      </c>
      <c r="B11" s="109" t="s">
        <v>96</v>
      </c>
      <c r="C11" s="110">
        <v>192</v>
      </c>
      <c r="D11" s="130">
        <f>SUM(C11:C12)</f>
        <v>376</v>
      </c>
    </row>
    <row r="12" spans="1:4" ht="18">
      <c r="A12" s="135"/>
      <c r="B12" s="111" t="s">
        <v>97</v>
      </c>
      <c r="C12" s="112">
        <v>184</v>
      </c>
      <c r="D12" s="130"/>
    </row>
    <row r="13" spans="1:4" ht="18">
      <c r="A13" s="136">
        <v>6</v>
      </c>
      <c r="B13" s="113"/>
      <c r="C13" s="114"/>
      <c r="D13" s="137">
        <f>SUM(C13:C14)</f>
        <v>0</v>
      </c>
    </row>
    <row r="14" spans="1:4" ht="18">
      <c r="A14" s="136"/>
      <c r="B14" s="115"/>
      <c r="C14" s="116"/>
      <c r="D14" s="137"/>
    </row>
    <row r="15" spans="1:4" ht="18">
      <c r="A15" s="135">
        <v>7</v>
      </c>
      <c r="B15" s="109"/>
      <c r="C15" s="110"/>
      <c r="D15" s="130">
        <f>SUM(C15:C16)</f>
        <v>0</v>
      </c>
    </row>
    <row r="16" spans="1:4" ht="18">
      <c r="A16" s="135"/>
      <c r="B16" s="111"/>
      <c r="C16" s="112"/>
      <c r="D16" s="130"/>
    </row>
    <row r="17" spans="1:4" ht="18">
      <c r="A17" s="133">
        <v>8</v>
      </c>
      <c r="B17" s="113"/>
      <c r="C17" s="114"/>
      <c r="D17" s="134">
        <f>SUM(C17:C18)</f>
        <v>0</v>
      </c>
    </row>
    <row r="18" spans="1:4" ht="18">
      <c r="A18" s="133"/>
      <c r="B18" s="111"/>
      <c r="C18" s="112"/>
      <c r="D18" s="134"/>
    </row>
    <row r="19" spans="1:4" ht="18">
      <c r="A19" s="133">
        <v>9</v>
      </c>
      <c r="B19" s="113"/>
      <c r="C19" s="114"/>
      <c r="D19" s="134">
        <f>SUM(C19:C20)</f>
        <v>0</v>
      </c>
    </row>
    <row r="20" spans="1:4" ht="18">
      <c r="A20" s="133"/>
      <c r="B20" s="111"/>
      <c r="C20" s="112"/>
      <c r="D20" s="134"/>
    </row>
  </sheetData>
  <sheetProtection selectLockedCells="1" selectUnlockedCells="1"/>
  <mergeCells count="18">
    <mergeCell ref="A3:A4"/>
    <mergeCell ref="D3:D4"/>
    <mergeCell ref="A5:A6"/>
    <mergeCell ref="D5:D6"/>
    <mergeCell ref="A11:A12"/>
    <mergeCell ref="D11:D12"/>
    <mergeCell ref="A13:A14"/>
    <mergeCell ref="D13:D14"/>
    <mergeCell ref="A7:A8"/>
    <mergeCell ref="D7:D8"/>
    <mergeCell ref="A9:A10"/>
    <mergeCell ref="D9:D10"/>
    <mergeCell ref="A19:A20"/>
    <mergeCell ref="D19:D20"/>
    <mergeCell ref="A15:A16"/>
    <mergeCell ref="D15:D16"/>
    <mergeCell ref="A17:A18"/>
    <mergeCell ref="D17:D18"/>
  </mergeCells>
  <conditionalFormatting sqref="B3:B20">
    <cfRule type="expression" priority="1" dxfId="0" stopIfTrue="1">
      <formula>(C3&gt;0)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2015-03-27T09:29:31Z</dcterms:created>
  <dcterms:modified xsi:type="dcterms:W3CDTF">2015-03-27T10:52:01Z</dcterms:modified>
  <cp:category/>
  <cp:version/>
  <cp:contentType/>
  <cp:contentStatus/>
</cp:coreProperties>
</file>